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简表（套年初预算） " sheetId="1" r:id="rId1"/>
    <sheet name="收入表" sheetId="2" r:id="rId2"/>
    <sheet name="支出 (套决算)" sheetId="3" r:id="rId3"/>
  </sheets>
  <definedNames/>
  <calcPr fullCalcOnLoad="1" fullPrecision="0"/>
</workbook>
</file>

<file path=xl/sharedStrings.xml><?xml version="1.0" encoding="utf-8"?>
<sst xmlns="http://schemas.openxmlformats.org/spreadsheetml/2006/main" count="91" uniqueCount="78">
  <si>
    <t>单位：万元</t>
  </si>
  <si>
    <t>项　　　　目</t>
  </si>
  <si>
    <t>上年同期完成</t>
  </si>
  <si>
    <t>比上年同期</t>
  </si>
  <si>
    <t>累计</t>
  </si>
  <si>
    <t>增减数</t>
  </si>
  <si>
    <t>增减%</t>
  </si>
  <si>
    <t>收　入　科　目</t>
  </si>
  <si>
    <t>一、税收收入小计</t>
  </si>
  <si>
    <t>二、非税收入</t>
  </si>
  <si>
    <t>1、专项收入</t>
  </si>
  <si>
    <t>2、行政事业性收费收入</t>
  </si>
  <si>
    <t>3、罚没收入</t>
  </si>
  <si>
    <t>支　出　科　目</t>
  </si>
  <si>
    <t>上年同
期完成</t>
  </si>
  <si>
    <t>三、预算支出合计</t>
  </si>
  <si>
    <t xml:space="preserve">    教育费附加收入</t>
  </si>
  <si>
    <t xml:space="preserve">    地方教育费附加收入</t>
  </si>
  <si>
    <t>三、上划省级收入</t>
  </si>
  <si>
    <t>四、上划中央收入</t>
  </si>
  <si>
    <t>五、政府基金收入合计</t>
  </si>
  <si>
    <t>年度计划</t>
  </si>
  <si>
    <t>二、上划省级收入</t>
  </si>
  <si>
    <t>三、上划中央收入</t>
  </si>
  <si>
    <t>四、财政总收入</t>
  </si>
  <si>
    <t>五、基金预算收入</t>
  </si>
  <si>
    <t>六、财政总收入+基金</t>
  </si>
  <si>
    <t>年度计划</t>
  </si>
  <si>
    <t>1、国内增值税37.5%</t>
  </si>
  <si>
    <t>2、营业税37.5%</t>
  </si>
  <si>
    <t>3、企业所得税28%</t>
  </si>
  <si>
    <t>4、个人所得税28%</t>
  </si>
  <si>
    <t>5、资源税75%</t>
  </si>
  <si>
    <t>6、城市维护建设税</t>
  </si>
  <si>
    <t>7、房产税</t>
  </si>
  <si>
    <t>8、印花税</t>
  </si>
  <si>
    <t>9、城镇土地使用税70%</t>
  </si>
  <si>
    <t>10、土地增值税</t>
  </si>
  <si>
    <t>11、车船税</t>
  </si>
  <si>
    <t>12、耕地占用税</t>
  </si>
  <si>
    <t>13、契税</t>
  </si>
  <si>
    <t>4、国有资源有偿使用收入</t>
  </si>
  <si>
    <t>5、其他收入</t>
  </si>
  <si>
    <t>单位：万元</t>
  </si>
  <si>
    <t>一、地方一般预算收入</t>
  </si>
  <si>
    <t>地方一般预算收入合计</t>
  </si>
  <si>
    <t>财政总收入+基金</t>
  </si>
  <si>
    <t>14、环境保护税70%</t>
  </si>
  <si>
    <t>完成年度计划%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</si>
  <si>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其中：税务</t>
    </r>
  </si>
  <si>
    <t>　　　　财政</t>
  </si>
  <si>
    <t>　其中：税务</t>
  </si>
  <si>
    <t>完成年初预算%</t>
  </si>
  <si>
    <t>一、公共财政预算支出</t>
  </si>
  <si>
    <t>一般公共服务支出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</si>
  <si>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</si>
  <si>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</si>
  <si>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</si>
  <si>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</si>
  <si>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</si>
  <si>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</si>
  <si>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</si>
  <si>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</si>
  <si>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</si>
  <si>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</si>
  <si>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</si>
  <si>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资源勘探电力信息等支出</t>
  </si>
  <si>
    <t>商业服务业等支出</t>
  </si>
  <si>
    <t>国土海洋气象等支出</t>
  </si>
  <si>
    <t>住房保障支出</t>
  </si>
  <si>
    <t>粮油物资储备支出</t>
  </si>
  <si>
    <t>其他支出</t>
  </si>
  <si>
    <t>二、政府性基金预算支出</t>
  </si>
  <si>
    <t>调整预算</t>
  </si>
  <si>
    <t>邵东县2018年度财政收入完成情况明细表</t>
  </si>
  <si>
    <t>邵东县2018年度财政收入完成情况简表</t>
  </si>
  <si>
    <t>实际完成</t>
  </si>
  <si>
    <t>邵东县2018年度财政支出完成情况表</t>
  </si>
</sst>
</file>

<file path=xl/styles.xml><?xml version="1.0" encoding="utf-8"?>
<styleSheet xmlns="http://schemas.openxmlformats.org/spreadsheetml/2006/main">
  <numFmts count="3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_ "/>
    <numFmt numFmtId="186" formatCode="0.0_ "/>
    <numFmt numFmtId="187" formatCode="0.00_);[Red]\(0.00\)"/>
    <numFmt numFmtId="188" formatCode="0_);[Red]\(0\)"/>
    <numFmt numFmtId="189" formatCode="0;[Red]0"/>
    <numFmt numFmtId="190" formatCode="0.0_);[Red]\(0.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00_ "/>
    <numFmt numFmtId="196" formatCode="0.0000_);[Red]\(0.0000\)"/>
    <numFmt numFmtId="197" formatCode="0.0000_ "/>
  </numFmts>
  <fonts count="37">
    <font>
      <sz val="12"/>
      <name val="宋体"/>
      <family val="0"/>
    </font>
    <font>
      <sz val="9"/>
      <name val="宋体"/>
      <family val="0"/>
    </font>
    <font>
      <sz val="24"/>
      <name val="黑体"/>
      <family val="0"/>
    </font>
    <font>
      <sz val="26"/>
      <name val="黑体"/>
      <family val="0"/>
    </font>
    <font>
      <sz val="14"/>
      <name val="黑体"/>
      <family val="0"/>
    </font>
    <font>
      <sz val="14"/>
      <name val="Times New Roman"/>
      <family val="1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20"/>
      <name val="黑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黑体"/>
      <family val="0"/>
    </font>
    <font>
      <b/>
      <sz val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9"/>
      <name val="宋体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3"/>
      <name val="等线"/>
      <family val="0"/>
    </font>
    <font>
      <sz val="11"/>
      <color indexed="19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b/>
      <sz val="10"/>
      <color indexed="8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4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4" borderId="4" applyNumberFormat="0" applyAlignment="0" applyProtection="0"/>
    <xf numFmtId="0" fontId="29" fillId="15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33" fillId="9" borderId="0" applyNumberFormat="0" applyBorder="0" applyAlignment="0" applyProtection="0"/>
    <xf numFmtId="0" fontId="34" fillId="4" borderId="7" applyNumberFormat="0" applyAlignment="0" applyProtection="0"/>
    <xf numFmtId="0" fontId="35" fillId="7" borderId="4" applyNumberFormat="0" applyAlignment="0" applyProtection="0"/>
    <xf numFmtId="0" fontId="17" fillId="0" borderId="0" applyNumberFormat="0" applyFill="0" applyBorder="0" applyAlignment="0" applyProtection="0"/>
    <xf numFmtId="0" fontId="18" fillId="3" borderId="8" applyNumberFormat="0" applyFont="0" applyAlignment="0" applyProtection="0"/>
    <xf numFmtId="0" fontId="20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9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9" fillId="0" borderId="10" xfId="0" applyFont="1" applyFill="1" applyBorder="1" applyAlignment="1">
      <alignment horizontal="center" vertical="center"/>
    </xf>
    <xf numFmtId="185" fontId="6" fillId="0" borderId="11" xfId="0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185" fontId="8" fillId="0" borderId="12" xfId="0" applyNumberFormat="1" applyFont="1" applyFill="1" applyBorder="1" applyAlignment="1">
      <alignment horizontal="center" vertical="center"/>
    </xf>
    <xf numFmtId="184" fontId="8" fillId="0" borderId="12" xfId="0" applyNumberFormat="1" applyFont="1" applyFill="1" applyBorder="1" applyAlignment="1">
      <alignment horizontal="center" vertical="center"/>
    </xf>
    <xf numFmtId="184" fontId="11" fillId="0" borderId="11" xfId="0" applyNumberFormat="1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1" fillId="0" borderId="11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Alignment="1">
      <alignment shrinkToFit="1"/>
    </xf>
    <xf numFmtId="0" fontId="6" fillId="0" borderId="13" xfId="0" applyFont="1" applyBorder="1" applyAlignment="1">
      <alignment vertical="top" shrinkToFit="1"/>
    </xf>
    <xf numFmtId="0" fontId="0" fillId="0" borderId="0" xfId="0" applyFont="1" applyAlignment="1">
      <alignment/>
    </xf>
    <xf numFmtId="184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85" fontId="0" fillId="0" borderId="11" xfId="0" applyNumberFormat="1" applyFont="1" applyFill="1" applyBorder="1" applyAlignment="1">
      <alignment vertical="center"/>
    </xf>
    <xf numFmtId="185" fontId="0" fillId="4" borderId="11" xfId="0" applyNumberFormat="1" applyFont="1" applyFill="1" applyBorder="1" applyAlignment="1">
      <alignment vertical="center"/>
    </xf>
    <xf numFmtId="185" fontId="0" fillId="0" borderId="11" xfId="59" applyNumberFormat="1" applyFont="1" applyFill="1" applyBorder="1" applyAlignment="1">
      <alignment vertical="center"/>
      <protection/>
    </xf>
    <xf numFmtId="0" fontId="0" fillId="0" borderId="0" xfId="0" applyNumberFormat="1" applyBorder="1" applyAlignment="1">
      <alignment horizontal="center"/>
    </xf>
    <xf numFmtId="184" fontId="11" fillId="0" borderId="11" xfId="0" applyNumberFormat="1" applyFont="1" applyFill="1" applyBorder="1" applyAlignment="1">
      <alignment horizontal="center" vertical="center"/>
    </xf>
    <xf numFmtId="185" fontId="11" fillId="0" borderId="11" xfId="0" applyNumberFormat="1" applyFont="1" applyFill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 shrinkToFit="1"/>
    </xf>
    <xf numFmtId="184" fontId="0" fillId="0" borderId="15" xfId="0" applyNumberFormat="1" applyFont="1" applyFill="1" applyBorder="1" applyAlignment="1">
      <alignment horizontal="center" vertical="center"/>
    </xf>
    <xf numFmtId="185" fontId="0" fillId="0" borderId="15" xfId="0" applyNumberFormat="1" applyFont="1" applyFill="1" applyBorder="1" applyAlignment="1">
      <alignment horizontal="center" vertical="center"/>
    </xf>
    <xf numFmtId="185" fontId="0" fillId="0" borderId="11" xfId="59" applyNumberFormat="1" applyFill="1" applyBorder="1" applyAlignment="1">
      <alignment vertical="center"/>
      <protection/>
    </xf>
    <xf numFmtId="0" fontId="6" fillId="0" borderId="11" xfId="0" applyFont="1" applyBorder="1" applyAlignment="1">
      <alignment horizontal="center" vertical="center"/>
    </xf>
    <xf numFmtId="184" fontId="0" fillId="0" borderId="0" xfId="0" applyNumberFormat="1" applyFont="1" applyFill="1" applyAlignment="1">
      <alignment vertical="center"/>
    </xf>
    <xf numFmtId="185" fontId="0" fillId="0" borderId="0" xfId="0" applyNumberFormat="1" applyFont="1" applyFill="1" applyAlignment="1">
      <alignment vertical="center"/>
    </xf>
    <xf numFmtId="0" fontId="6" fillId="0" borderId="11" xfId="0" applyNumberFormat="1" applyFont="1" applyBorder="1" applyAlignment="1">
      <alignment horizontal="center" vertical="center"/>
    </xf>
    <xf numFmtId="184" fontId="6" fillId="0" borderId="11" xfId="0" applyNumberFormat="1" applyFont="1" applyBorder="1" applyAlignment="1">
      <alignment horizontal="center" vertical="center"/>
    </xf>
    <xf numFmtId="185" fontId="6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4" borderId="11" xfId="0" applyNumberFormat="1" applyFont="1" applyFill="1" applyBorder="1" applyAlignment="1">
      <alignment horizontal="center" vertical="center"/>
    </xf>
    <xf numFmtId="0" fontId="0" fillId="0" borderId="11" xfId="59" applyNumberFormat="1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/>
    </xf>
    <xf numFmtId="0" fontId="12" fillId="0" borderId="14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top"/>
    </xf>
    <xf numFmtId="0" fontId="0" fillId="0" borderId="0" xfId="0" applyNumberFormat="1" applyAlignment="1">
      <alignment/>
    </xf>
    <xf numFmtId="185" fontId="0" fillId="0" borderId="0" xfId="0" applyNumberFormat="1" applyBorder="1" applyAlignment="1">
      <alignment/>
    </xf>
    <xf numFmtId="185" fontId="0" fillId="0" borderId="0" xfId="0" applyNumberFormat="1" applyAlignment="1">
      <alignment/>
    </xf>
    <xf numFmtId="185" fontId="11" fillId="0" borderId="11" xfId="0" applyNumberFormat="1" applyFont="1" applyBorder="1" applyAlignment="1">
      <alignment horizontal="center" vertical="center"/>
    </xf>
    <xf numFmtId="0" fontId="11" fillId="0" borderId="16" xfId="0" applyFont="1" applyFill="1" applyBorder="1" applyAlignment="1">
      <alignment vertical="center" shrinkToFit="1"/>
    </xf>
    <xf numFmtId="0" fontId="12" fillId="0" borderId="17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vertical="center" shrinkToFit="1"/>
    </xf>
    <xf numFmtId="0" fontId="12" fillId="0" borderId="11" xfId="0" applyFont="1" applyBorder="1" applyAlignment="1">
      <alignment horizontal="center" vertical="center"/>
    </xf>
    <xf numFmtId="184" fontId="0" fillId="0" borderId="11" xfId="58" applyNumberFormat="1" applyFont="1" applyBorder="1" applyAlignment="1">
      <alignment vertical="center"/>
      <protection/>
    </xf>
    <xf numFmtId="184" fontId="0" fillId="0" borderId="11" xfId="0" applyNumberFormat="1" applyFont="1" applyFill="1" applyBorder="1" applyAlignment="1">
      <alignment vertical="center" shrinkToFit="1"/>
    </xf>
    <xf numFmtId="184" fontId="0" fillId="0" borderId="11" xfId="0" applyNumberFormat="1" applyFont="1" applyFill="1" applyBorder="1" applyAlignment="1">
      <alignment vertical="center" wrapText="1" shrinkToFit="1"/>
    </xf>
    <xf numFmtId="0" fontId="11" fillId="0" borderId="0" xfId="0" applyFont="1" applyBorder="1" applyAlignment="1">
      <alignment horizontal="center" vertical="center"/>
    </xf>
    <xf numFmtId="0" fontId="13" fillId="0" borderId="16" xfId="0" applyFont="1" applyFill="1" applyBorder="1" applyAlignment="1">
      <alignment vertical="center" shrinkToFit="1"/>
    </xf>
    <xf numFmtId="185" fontId="14" fillId="0" borderId="11" xfId="0" applyNumberFormat="1" applyFont="1" applyBorder="1" applyAlignment="1">
      <alignment horizontal="center" vertical="center"/>
    </xf>
    <xf numFmtId="0" fontId="14" fillId="0" borderId="11" xfId="0" applyNumberFormat="1" applyFont="1" applyBorder="1" applyAlignment="1">
      <alignment horizontal="center" vertical="center"/>
    </xf>
    <xf numFmtId="184" fontId="14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36" fillId="0" borderId="17" xfId="0" applyNumberFormat="1" applyFont="1" applyBorder="1" applyAlignment="1">
      <alignment horizontal="center" vertical="center"/>
    </xf>
    <xf numFmtId="0" fontId="36" fillId="0" borderId="16" xfId="0" applyFont="1" applyBorder="1" applyAlignment="1">
      <alignment vertical="center" shrinkToFit="1"/>
    </xf>
    <xf numFmtId="0" fontId="36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4" fillId="0" borderId="11" xfId="0" applyFont="1" applyFill="1" applyBorder="1" applyAlignment="1">
      <alignment horizontal="center" vertical="center"/>
    </xf>
    <xf numFmtId="185" fontId="0" fillId="0" borderId="11" xfId="59" applyNumberFormat="1" applyFill="1" applyBorder="1" applyAlignment="1">
      <alignment horizontal="center" vertical="center"/>
      <protection/>
    </xf>
    <xf numFmtId="197" fontId="0" fillId="0" borderId="0" xfId="0" applyNumberFormat="1" applyBorder="1" applyAlignment="1">
      <alignment/>
    </xf>
    <xf numFmtId="0" fontId="36" fillId="0" borderId="14" xfId="0" applyFont="1" applyBorder="1" applyAlignment="1">
      <alignment horizontal="left" vertical="center" shrinkToFit="1"/>
    </xf>
    <xf numFmtId="0" fontId="36" fillId="0" borderId="14" xfId="0" applyFont="1" applyBorder="1" applyAlignment="1">
      <alignment horizontal="center" vertical="center"/>
    </xf>
    <xf numFmtId="0" fontId="36" fillId="0" borderId="14" xfId="0" applyNumberFormat="1" applyFont="1" applyBorder="1" applyAlignment="1">
      <alignment horizontal="center" vertical="center"/>
    </xf>
    <xf numFmtId="184" fontId="14" fillId="0" borderId="11" xfId="0" applyNumberFormat="1" applyFont="1" applyFill="1" applyBorder="1" applyAlignment="1">
      <alignment horizontal="center" vertical="center"/>
    </xf>
    <xf numFmtId="185" fontId="14" fillId="0" borderId="11" xfId="0" applyNumberFormat="1" applyFont="1" applyFill="1" applyBorder="1" applyAlignment="1">
      <alignment horizontal="center" vertical="center"/>
    </xf>
    <xf numFmtId="185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36" fillId="0" borderId="11" xfId="0" applyNumberFormat="1" applyFont="1" applyBorder="1" applyAlignment="1">
      <alignment horizontal="center" vertical="center"/>
    </xf>
    <xf numFmtId="197" fontId="15" fillId="0" borderId="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185" fontId="0" fillId="0" borderId="15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4" fontId="0" fillId="0" borderId="12" xfId="58" applyNumberFormat="1" applyFont="1" applyFill="1" applyBorder="1" applyAlignment="1">
      <alignment vertical="center"/>
      <protection/>
    </xf>
    <xf numFmtId="0" fontId="0" fillId="0" borderId="12" xfId="0" applyBorder="1" applyAlignment="1">
      <alignment/>
    </xf>
    <xf numFmtId="184" fontId="10" fillId="0" borderId="0" xfId="0" applyNumberFormat="1" applyFont="1" applyFill="1" applyAlignment="1">
      <alignment horizontal="center" vertical="center"/>
    </xf>
    <xf numFmtId="184" fontId="10" fillId="0" borderId="0" xfId="0" applyNumberFormat="1" applyFont="1" applyFill="1" applyAlignment="1">
      <alignment horizontal="center" vertical="center"/>
    </xf>
    <xf numFmtId="31" fontId="0" fillId="0" borderId="9" xfId="0" applyNumberFormat="1" applyFont="1" applyFill="1" applyBorder="1" applyAlignment="1">
      <alignment horizontal="center" vertical="center"/>
    </xf>
    <xf numFmtId="184" fontId="0" fillId="0" borderId="9" xfId="0" applyNumberFormat="1" applyFont="1" applyFill="1" applyBorder="1" applyAlignment="1">
      <alignment horizontal="center" vertical="center"/>
    </xf>
    <xf numFmtId="184" fontId="0" fillId="0" borderId="15" xfId="0" applyNumberFormat="1" applyFont="1" applyFill="1" applyBorder="1" applyAlignment="1">
      <alignment horizontal="center" vertical="center"/>
    </xf>
    <xf numFmtId="184" fontId="0" fillId="0" borderId="18" xfId="0" applyNumberFormat="1" applyFont="1" applyFill="1" applyBorder="1" applyAlignment="1">
      <alignment horizontal="center" vertical="center"/>
    </xf>
    <xf numFmtId="185" fontId="0" fillId="0" borderId="15" xfId="0" applyNumberFormat="1" applyFont="1" applyFill="1" applyBorder="1" applyAlignment="1">
      <alignment horizontal="center" vertical="center" wrapText="1"/>
    </xf>
    <xf numFmtId="185" fontId="0" fillId="0" borderId="19" xfId="0" applyNumberFormat="1" applyFont="1" applyFill="1" applyBorder="1" applyAlignment="1">
      <alignment horizontal="center" vertical="center" wrapText="1"/>
    </xf>
    <xf numFmtId="184" fontId="0" fillId="0" borderId="15" xfId="0" applyNumberFormat="1" applyFill="1" applyBorder="1" applyAlignment="1">
      <alignment horizontal="center" vertical="center" wrapText="1"/>
    </xf>
    <xf numFmtId="184" fontId="0" fillId="0" borderId="19" xfId="0" applyNumberFormat="1" applyFont="1" applyFill="1" applyBorder="1" applyAlignment="1">
      <alignment horizontal="center" vertical="center" wrapText="1"/>
    </xf>
    <xf numFmtId="184" fontId="0" fillId="0" borderId="20" xfId="0" applyNumberFormat="1" applyFont="1" applyFill="1" applyBorder="1" applyAlignment="1">
      <alignment horizontal="center" vertical="center"/>
    </xf>
    <xf numFmtId="184" fontId="0" fillId="0" borderId="2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31" fontId="5" fillId="0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 shrinkToFit="1"/>
    </xf>
    <xf numFmtId="184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1" fontId="5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readingOrder="1"/>
    </xf>
    <xf numFmtId="0" fontId="9" fillId="0" borderId="23" xfId="0" applyFont="1" applyFill="1" applyBorder="1" applyAlignment="1">
      <alignment horizontal="center" vertical="center" wrapText="1" readingOrder="1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1月收入" xfId="58"/>
    <cellStyle name="常规_2013年财政收入预算表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注释" xfId="82"/>
    <cellStyle name="着色 1" xfId="83"/>
    <cellStyle name="着色 2" xfId="84"/>
    <cellStyle name="着色 3" xfId="85"/>
    <cellStyle name="着色 4" xfId="86"/>
    <cellStyle name="着色 5" xfId="87"/>
    <cellStyle name="着色 6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B12" sqref="B12"/>
    </sheetView>
  </sheetViews>
  <sheetFormatPr defaultColWidth="9.00390625" defaultRowHeight="15.75" customHeight="1"/>
  <cols>
    <col min="1" max="1" width="21.125" style="21" customWidth="1"/>
    <col min="2" max="2" width="8.875" style="21" customWidth="1"/>
    <col min="3" max="3" width="9.375" style="21" customWidth="1"/>
    <col min="4" max="4" width="7.625" style="21" customWidth="1"/>
    <col min="5" max="5" width="7.875" style="21" customWidth="1"/>
    <col min="6" max="6" width="9.25390625" style="21" customWidth="1"/>
    <col min="7" max="7" width="8.875" style="21" customWidth="1"/>
    <col min="8" max="16384" width="9.00390625" style="21" customWidth="1"/>
  </cols>
  <sheetData>
    <row r="1" spans="1:7" s="22" customFormat="1" ht="66.75" customHeight="1">
      <c r="A1" s="88" t="s">
        <v>75</v>
      </c>
      <c r="B1" s="89"/>
      <c r="C1" s="89"/>
      <c r="D1" s="89"/>
      <c r="E1" s="89"/>
      <c r="F1" s="89"/>
      <c r="G1" s="89"/>
    </row>
    <row r="2" spans="1:7" s="22" customFormat="1" ht="34.5" customHeight="1">
      <c r="A2" s="38"/>
      <c r="B2" s="39"/>
      <c r="C2" s="90"/>
      <c r="D2" s="90"/>
      <c r="E2" s="39"/>
      <c r="F2" s="91" t="s">
        <v>43</v>
      </c>
      <c r="G2" s="91"/>
    </row>
    <row r="3" spans="1:7" s="22" customFormat="1" ht="34.5" customHeight="1">
      <c r="A3" s="92" t="s">
        <v>1</v>
      </c>
      <c r="B3" s="94" t="s">
        <v>21</v>
      </c>
      <c r="C3" s="84" t="s">
        <v>76</v>
      </c>
      <c r="D3" s="96" t="s">
        <v>48</v>
      </c>
      <c r="E3" s="94" t="s">
        <v>2</v>
      </c>
      <c r="F3" s="98" t="s">
        <v>3</v>
      </c>
      <c r="G3" s="99"/>
    </row>
    <row r="4" spans="1:7" s="22" customFormat="1" ht="34.5" customHeight="1">
      <c r="A4" s="93"/>
      <c r="B4" s="95"/>
      <c r="C4" s="85"/>
      <c r="D4" s="97"/>
      <c r="E4" s="95"/>
      <c r="F4" s="35" t="s">
        <v>5</v>
      </c>
      <c r="G4" s="34" t="s">
        <v>6</v>
      </c>
    </row>
    <row r="5" spans="1:7" ht="39.75" customHeight="1">
      <c r="A5" s="58" t="s">
        <v>44</v>
      </c>
      <c r="B5" s="36">
        <v>152023</v>
      </c>
      <c r="C5" s="72">
        <v>155777</v>
      </c>
      <c r="D5" s="41">
        <f aca="true" t="shared" si="0" ref="D5:D14">C5/B5*100</f>
        <v>102.47</v>
      </c>
      <c r="E5" s="40">
        <v>144398</v>
      </c>
      <c r="F5" s="42">
        <f>C5-E5</f>
        <v>11379</v>
      </c>
      <c r="G5" s="41">
        <f>F5/E5*100</f>
        <v>7.88</v>
      </c>
    </row>
    <row r="6" spans="1:7" ht="39.75" customHeight="1">
      <c r="A6" s="58" t="s">
        <v>49</v>
      </c>
      <c r="B6" s="36">
        <v>102023</v>
      </c>
      <c r="C6" s="36">
        <v>101588</v>
      </c>
      <c r="D6" s="41">
        <f t="shared" si="0"/>
        <v>99.57</v>
      </c>
      <c r="E6" s="36">
        <v>91022</v>
      </c>
      <c r="F6" s="42">
        <f aca="true" t="shared" si="1" ref="F6:F14">C6-E6</f>
        <v>10566</v>
      </c>
      <c r="G6" s="41">
        <f aca="true" t="shared" si="2" ref="G6:G14">F6/E6*100</f>
        <v>11.61</v>
      </c>
    </row>
    <row r="7" spans="1:7" ht="39.75" customHeight="1">
      <c r="A7" s="58" t="s">
        <v>50</v>
      </c>
      <c r="B7" s="24">
        <v>50000</v>
      </c>
      <c r="C7" s="43">
        <v>54189</v>
      </c>
      <c r="D7" s="41">
        <f t="shared" si="0"/>
        <v>108.38</v>
      </c>
      <c r="E7" s="40">
        <v>53376</v>
      </c>
      <c r="F7" s="42">
        <f t="shared" si="1"/>
        <v>813</v>
      </c>
      <c r="G7" s="41">
        <f t="shared" si="2"/>
        <v>1.52</v>
      </c>
    </row>
    <row r="8" spans="1:7" ht="39.75" customHeight="1">
      <c r="A8" s="58" t="s">
        <v>22</v>
      </c>
      <c r="B8" s="24">
        <v>19464</v>
      </c>
      <c r="C8" s="43">
        <v>19091</v>
      </c>
      <c r="D8" s="41">
        <f t="shared" si="0"/>
        <v>98.08</v>
      </c>
      <c r="E8" s="40">
        <v>17195</v>
      </c>
      <c r="F8" s="42">
        <f t="shared" si="1"/>
        <v>1896</v>
      </c>
      <c r="G8" s="41">
        <f t="shared" si="2"/>
        <v>11.03</v>
      </c>
    </row>
    <row r="9" spans="1:7" ht="39.75" customHeight="1">
      <c r="A9" s="58" t="s">
        <v>23</v>
      </c>
      <c r="B9" s="24">
        <v>80313</v>
      </c>
      <c r="C9" s="43">
        <v>78393</v>
      </c>
      <c r="D9" s="41">
        <f t="shared" si="0"/>
        <v>97.61</v>
      </c>
      <c r="E9" s="40">
        <v>70854</v>
      </c>
      <c r="F9" s="42">
        <f t="shared" si="1"/>
        <v>7539</v>
      </c>
      <c r="G9" s="41">
        <f t="shared" si="2"/>
        <v>10.64</v>
      </c>
    </row>
    <row r="10" spans="1:7" ht="39.75" customHeight="1">
      <c r="A10" s="59" t="s">
        <v>24</v>
      </c>
      <c r="B10" s="25">
        <v>251800</v>
      </c>
      <c r="C10" s="44">
        <v>253261</v>
      </c>
      <c r="D10" s="41">
        <f t="shared" si="0"/>
        <v>100.58</v>
      </c>
      <c r="E10" s="40">
        <v>232447</v>
      </c>
      <c r="F10" s="42">
        <f t="shared" si="1"/>
        <v>20814</v>
      </c>
      <c r="G10" s="41">
        <f t="shared" si="2"/>
        <v>8.95</v>
      </c>
    </row>
    <row r="11" spans="1:7" ht="39.75" customHeight="1">
      <c r="A11" s="59" t="s">
        <v>51</v>
      </c>
      <c r="B11" s="25">
        <v>201800</v>
      </c>
      <c r="C11" s="25">
        <f>31+199041</f>
        <v>199072</v>
      </c>
      <c r="D11" s="41">
        <f t="shared" si="0"/>
        <v>98.65</v>
      </c>
      <c r="E11" s="25">
        <v>179071</v>
      </c>
      <c r="F11" s="42">
        <f t="shared" si="1"/>
        <v>20001</v>
      </c>
      <c r="G11" s="41">
        <f t="shared" si="2"/>
        <v>11.17</v>
      </c>
    </row>
    <row r="12" spans="1:7" ht="39.75" customHeight="1">
      <c r="A12" s="58" t="s">
        <v>50</v>
      </c>
      <c r="B12" s="26">
        <v>50000</v>
      </c>
      <c r="C12" s="45">
        <v>54189</v>
      </c>
      <c r="D12" s="41">
        <f t="shared" si="0"/>
        <v>108.38</v>
      </c>
      <c r="E12" s="40">
        <v>53376</v>
      </c>
      <c r="F12" s="42">
        <f t="shared" si="1"/>
        <v>813</v>
      </c>
      <c r="G12" s="41">
        <f t="shared" si="2"/>
        <v>1.52</v>
      </c>
    </row>
    <row r="13" spans="1:7" ht="39.75" customHeight="1">
      <c r="A13" s="58" t="s">
        <v>25</v>
      </c>
      <c r="B13" s="37">
        <v>75700</v>
      </c>
      <c r="C13" s="40">
        <v>90590</v>
      </c>
      <c r="D13" s="41">
        <f t="shared" si="0"/>
        <v>119.67</v>
      </c>
      <c r="E13" s="40">
        <v>83489</v>
      </c>
      <c r="F13" s="42">
        <f t="shared" si="1"/>
        <v>7101</v>
      </c>
      <c r="G13" s="41">
        <f t="shared" si="2"/>
        <v>8.51</v>
      </c>
    </row>
    <row r="14" spans="1:8" ht="39.75" customHeight="1">
      <c r="A14" s="60" t="s">
        <v>26</v>
      </c>
      <c r="B14" s="9">
        <v>327500</v>
      </c>
      <c r="C14" s="40">
        <f>C10+C13</f>
        <v>343851</v>
      </c>
      <c r="D14" s="41">
        <f t="shared" si="0"/>
        <v>104.99</v>
      </c>
      <c r="E14" s="40">
        <v>315936</v>
      </c>
      <c r="F14" s="42">
        <f t="shared" si="1"/>
        <v>27915</v>
      </c>
      <c r="G14" s="41">
        <f t="shared" si="2"/>
        <v>8.84</v>
      </c>
      <c r="H14" s="23"/>
    </row>
    <row r="15" spans="1:8" ht="31.5" customHeight="1">
      <c r="A15" s="86"/>
      <c r="B15" s="87"/>
      <c r="C15" s="87"/>
      <c r="D15" s="87"/>
      <c r="E15" s="87"/>
      <c r="F15" s="87"/>
      <c r="G15" s="87"/>
      <c r="H15" s="23"/>
    </row>
    <row r="16" spans="1:5" ht="15.75" customHeight="1">
      <c r="A16" s="70"/>
      <c r="E16" s="23"/>
    </row>
    <row r="17" ht="15.75" customHeight="1">
      <c r="B17" s="23"/>
    </row>
    <row r="20" ht="15.75" customHeight="1">
      <c r="E20" s="23"/>
    </row>
    <row r="22" ht="15.75" customHeight="1">
      <c r="E22" s="23"/>
    </row>
    <row r="23" ht="15.75" customHeight="1">
      <c r="E23" s="23"/>
    </row>
    <row r="24" spans="5:6" ht="15.75" customHeight="1">
      <c r="E24" s="23"/>
      <c r="F24" s="23"/>
    </row>
    <row r="25" spans="5:6" ht="15.75" customHeight="1">
      <c r="E25" s="23"/>
      <c r="F25" s="23"/>
    </row>
  </sheetData>
  <sheetProtection/>
  <mergeCells count="10">
    <mergeCell ref="C3:C4"/>
    <mergeCell ref="A15:G15"/>
    <mergeCell ref="A1:G1"/>
    <mergeCell ref="C2:D2"/>
    <mergeCell ref="F2:G2"/>
    <mergeCell ref="A3:A4"/>
    <mergeCell ref="B3:B4"/>
    <mergeCell ref="D3:D4"/>
    <mergeCell ref="E3:E4"/>
    <mergeCell ref="F3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1"/>
  <sheetViews>
    <sheetView showZeros="0" zoomScalePageLayoutView="0" workbookViewId="0" topLeftCell="A1">
      <selection activeCell="G29" sqref="G29"/>
    </sheetView>
  </sheetViews>
  <sheetFormatPr defaultColWidth="9.00390625" defaultRowHeight="15.75" customHeight="1"/>
  <cols>
    <col min="1" max="1" width="21.75390625" style="19" customWidth="1"/>
    <col min="2" max="2" width="10.375" style="1" customWidth="1"/>
    <col min="3" max="3" width="7.625" style="1" customWidth="1"/>
    <col min="4" max="4" width="7.625" style="0" customWidth="1"/>
    <col min="5" max="5" width="6.875" style="0" customWidth="1"/>
    <col min="6" max="6" width="8.00390625" style="0" customWidth="1"/>
    <col min="7" max="7" width="9.375" style="0" customWidth="1"/>
    <col min="8" max="8" width="9.00390625" style="52" customWidth="1"/>
  </cols>
  <sheetData>
    <row r="1" spans="1:8" s="2" customFormat="1" ht="28.5" customHeight="1">
      <c r="A1" s="100" t="s">
        <v>74</v>
      </c>
      <c r="B1" s="100"/>
      <c r="C1" s="100"/>
      <c r="D1" s="100"/>
      <c r="E1" s="100"/>
      <c r="F1" s="100"/>
      <c r="G1" s="100"/>
      <c r="H1" s="51"/>
    </row>
    <row r="2" spans="1:8" s="2" customFormat="1" ht="22.5" customHeight="1">
      <c r="A2" s="17"/>
      <c r="B2" s="46"/>
      <c r="C2" s="101"/>
      <c r="D2" s="101"/>
      <c r="E2" s="3"/>
      <c r="F2" s="102" t="s">
        <v>0</v>
      </c>
      <c r="G2" s="102"/>
      <c r="H2" s="51"/>
    </row>
    <row r="3" spans="1:8" s="2" customFormat="1" ht="18" customHeight="1">
      <c r="A3" s="103" t="s">
        <v>7</v>
      </c>
      <c r="B3" s="106" t="s">
        <v>27</v>
      </c>
      <c r="C3" s="105" t="s">
        <v>76</v>
      </c>
      <c r="D3" s="104" t="s">
        <v>48</v>
      </c>
      <c r="E3" s="105" t="s">
        <v>2</v>
      </c>
      <c r="F3" s="106" t="s">
        <v>3</v>
      </c>
      <c r="G3" s="106"/>
      <c r="H3" s="51"/>
    </row>
    <row r="4" spans="1:8" s="2" customFormat="1" ht="18" customHeight="1">
      <c r="A4" s="103"/>
      <c r="B4" s="106"/>
      <c r="C4" s="105" t="s">
        <v>4</v>
      </c>
      <c r="D4" s="104"/>
      <c r="E4" s="105"/>
      <c r="F4" s="14" t="s">
        <v>5</v>
      </c>
      <c r="G4" s="28" t="s">
        <v>6</v>
      </c>
      <c r="H4" s="51"/>
    </row>
    <row r="5" spans="1:8" s="80" customFormat="1" ht="18" customHeight="1">
      <c r="A5" s="74" t="s">
        <v>8</v>
      </c>
      <c r="B5" s="75">
        <v>97523</v>
      </c>
      <c r="C5" s="76">
        <v>96584</v>
      </c>
      <c r="D5" s="77">
        <f>C5/B5*100</f>
        <v>99.04</v>
      </c>
      <c r="E5" s="78">
        <v>86273</v>
      </c>
      <c r="F5" s="78">
        <f>C5-E5</f>
        <v>10311</v>
      </c>
      <c r="G5" s="77">
        <f>F5/E5*100</f>
        <v>11.95</v>
      </c>
      <c r="H5" s="79"/>
    </row>
    <row r="6" spans="1:8" s="2" customFormat="1" ht="18" customHeight="1">
      <c r="A6" s="33" t="s">
        <v>28</v>
      </c>
      <c r="B6" s="48">
        <v>40875</v>
      </c>
      <c r="C6" s="47">
        <v>39846</v>
      </c>
      <c r="D6" s="28">
        <f>C6/B6*100</f>
        <v>97.48</v>
      </c>
      <c r="E6" s="30">
        <v>35814</v>
      </c>
      <c r="F6" s="29">
        <f aca="true" t="shared" si="0" ref="F6:F32">C6-E6</f>
        <v>4032</v>
      </c>
      <c r="G6" s="28">
        <f aca="true" t="shared" si="1" ref="G6:G32">F6/E6*100</f>
        <v>11.26</v>
      </c>
      <c r="H6" s="51"/>
    </row>
    <row r="7" spans="1:8" s="2" customFormat="1" ht="18" customHeight="1">
      <c r="A7" s="33" t="s">
        <v>29</v>
      </c>
      <c r="B7" s="48">
        <v>0</v>
      </c>
      <c r="C7" s="47">
        <v>55</v>
      </c>
      <c r="D7" s="28"/>
      <c r="E7" s="30">
        <v>266</v>
      </c>
      <c r="F7" s="29">
        <f t="shared" si="0"/>
        <v>-211</v>
      </c>
      <c r="G7" s="28">
        <f t="shared" si="1"/>
        <v>-79.32</v>
      </c>
      <c r="H7" s="51"/>
    </row>
    <row r="8" spans="1:8" s="2" customFormat="1" ht="18" customHeight="1">
      <c r="A8" s="33" t="s">
        <v>30</v>
      </c>
      <c r="B8" s="48">
        <v>9000</v>
      </c>
      <c r="C8" s="47">
        <v>8534</v>
      </c>
      <c r="D8" s="28">
        <f aca="true" t="shared" si="2" ref="D8:D18">C8/B8*100</f>
        <v>94.82</v>
      </c>
      <c r="E8" s="30">
        <v>7492</v>
      </c>
      <c r="F8" s="29">
        <f t="shared" si="0"/>
        <v>1042</v>
      </c>
      <c r="G8" s="28">
        <f t="shared" si="1"/>
        <v>13.91</v>
      </c>
      <c r="H8" s="51"/>
    </row>
    <row r="9" spans="1:8" s="2" customFormat="1" ht="18" customHeight="1">
      <c r="A9" s="33" t="s">
        <v>31</v>
      </c>
      <c r="B9" s="48">
        <v>3000</v>
      </c>
      <c r="C9" s="47">
        <v>3160</v>
      </c>
      <c r="D9" s="28">
        <f t="shared" si="2"/>
        <v>105.33</v>
      </c>
      <c r="E9" s="30">
        <v>3080</v>
      </c>
      <c r="F9" s="29">
        <f t="shared" si="0"/>
        <v>80</v>
      </c>
      <c r="G9" s="28">
        <f t="shared" si="1"/>
        <v>2.6</v>
      </c>
      <c r="H9" s="51"/>
    </row>
    <row r="10" spans="1:8" s="2" customFormat="1" ht="18" customHeight="1">
      <c r="A10" s="33" t="s">
        <v>32</v>
      </c>
      <c r="B10" s="48">
        <v>870</v>
      </c>
      <c r="C10" s="47">
        <v>854</v>
      </c>
      <c r="D10" s="28">
        <f t="shared" si="2"/>
        <v>98.16</v>
      </c>
      <c r="E10" s="30">
        <v>845</v>
      </c>
      <c r="F10" s="29">
        <f t="shared" si="0"/>
        <v>9</v>
      </c>
      <c r="G10" s="28">
        <f t="shared" si="1"/>
        <v>1.07</v>
      </c>
      <c r="H10" s="51"/>
    </row>
    <row r="11" spans="1:8" s="2" customFormat="1" ht="18" customHeight="1">
      <c r="A11" s="33" t="s">
        <v>33</v>
      </c>
      <c r="B11" s="48">
        <v>5200</v>
      </c>
      <c r="C11" s="47">
        <v>4944</v>
      </c>
      <c r="D11" s="28">
        <f t="shared" si="2"/>
        <v>95.08</v>
      </c>
      <c r="E11" s="30">
        <v>4566</v>
      </c>
      <c r="F11" s="29">
        <f t="shared" si="0"/>
        <v>378</v>
      </c>
      <c r="G11" s="28">
        <f t="shared" si="1"/>
        <v>8.28</v>
      </c>
      <c r="H11" s="51"/>
    </row>
    <row r="12" spans="1:8" s="2" customFormat="1" ht="18" customHeight="1">
      <c r="A12" s="33" t="s">
        <v>34</v>
      </c>
      <c r="B12" s="48">
        <v>2513</v>
      </c>
      <c r="C12" s="47">
        <v>1701</v>
      </c>
      <c r="D12" s="28">
        <f t="shared" si="2"/>
        <v>67.69</v>
      </c>
      <c r="E12" s="30">
        <v>1634</v>
      </c>
      <c r="F12" s="29">
        <f t="shared" si="0"/>
        <v>67</v>
      </c>
      <c r="G12" s="28">
        <f t="shared" si="1"/>
        <v>4.1</v>
      </c>
      <c r="H12" s="51"/>
    </row>
    <row r="13" spans="1:8" s="2" customFormat="1" ht="18" customHeight="1">
      <c r="A13" s="33" t="s">
        <v>35</v>
      </c>
      <c r="B13" s="48">
        <v>1300</v>
      </c>
      <c r="C13" s="47">
        <v>1352</v>
      </c>
      <c r="D13" s="28">
        <f t="shared" si="2"/>
        <v>104</v>
      </c>
      <c r="E13" s="30">
        <v>1339</v>
      </c>
      <c r="F13" s="29">
        <f t="shared" si="0"/>
        <v>13</v>
      </c>
      <c r="G13" s="28">
        <f t="shared" si="1"/>
        <v>0.97</v>
      </c>
      <c r="H13" s="51"/>
    </row>
    <row r="14" spans="1:8" s="2" customFormat="1" ht="18" customHeight="1">
      <c r="A14" s="33" t="s">
        <v>36</v>
      </c>
      <c r="B14" s="48">
        <v>950</v>
      </c>
      <c r="C14" s="47">
        <v>1052</v>
      </c>
      <c r="D14" s="28">
        <f t="shared" si="2"/>
        <v>110.74</v>
      </c>
      <c r="E14" s="30">
        <v>829</v>
      </c>
      <c r="F14" s="29">
        <f t="shared" si="0"/>
        <v>223</v>
      </c>
      <c r="G14" s="28">
        <f t="shared" si="1"/>
        <v>26.9</v>
      </c>
      <c r="H14" s="51"/>
    </row>
    <row r="15" spans="1:8" s="2" customFormat="1" ht="18" customHeight="1">
      <c r="A15" s="33" t="s">
        <v>37</v>
      </c>
      <c r="B15" s="48">
        <v>8600</v>
      </c>
      <c r="C15" s="47">
        <v>15528</v>
      </c>
      <c r="D15" s="28">
        <f t="shared" si="2"/>
        <v>180.56</v>
      </c>
      <c r="E15" s="30">
        <v>12258</v>
      </c>
      <c r="F15" s="29">
        <f t="shared" si="0"/>
        <v>3270</v>
      </c>
      <c r="G15" s="28">
        <f t="shared" si="1"/>
        <v>26.68</v>
      </c>
      <c r="H15" s="51"/>
    </row>
    <row r="16" spans="1:8" s="2" customFormat="1" ht="18" customHeight="1">
      <c r="A16" s="33" t="s">
        <v>38</v>
      </c>
      <c r="B16" s="48">
        <v>2600</v>
      </c>
      <c r="C16" s="47">
        <v>2496</v>
      </c>
      <c r="D16" s="28">
        <f t="shared" si="2"/>
        <v>96</v>
      </c>
      <c r="E16" s="30">
        <v>2242</v>
      </c>
      <c r="F16" s="29">
        <f t="shared" si="0"/>
        <v>254</v>
      </c>
      <c r="G16" s="28">
        <f t="shared" si="1"/>
        <v>11.33</v>
      </c>
      <c r="H16" s="51"/>
    </row>
    <row r="17" spans="1:8" s="2" customFormat="1" ht="18" customHeight="1">
      <c r="A17" s="33" t="s">
        <v>39</v>
      </c>
      <c r="B17" s="48">
        <v>7415</v>
      </c>
      <c r="C17" s="47">
        <v>4660</v>
      </c>
      <c r="D17" s="28">
        <f t="shared" si="2"/>
        <v>62.85</v>
      </c>
      <c r="E17" s="30">
        <v>5081</v>
      </c>
      <c r="F17" s="29">
        <f t="shared" si="0"/>
        <v>-421</v>
      </c>
      <c r="G17" s="28">
        <f t="shared" si="1"/>
        <v>-8.29</v>
      </c>
      <c r="H17" s="51"/>
    </row>
    <row r="18" spans="1:8" s="2" customFormat="1" ht="18" customHeight="1">
      <c r="A18" s="33" t="s">
        <v>40</v>
      </c>
      <c r="B18" s="48">
        <v>15200</v>
      </c>
      <c r="C18" s="47">
        <v>12339</v>
      </c>
      <c r="D18" s="28">
        <f t="shared" si="2"/>
        <v>81.18</v>
      </c>
      <c r="E18" s="30">
        <v>10827</v>
      </c>
      <c r="F18" s="29">
        <f t="shared" si="0"/>
        <v>1512</v>
      </c>
      <c r="G18" s="28">
        <f t="shared" si="1"/>
        <v>13.97</v>
      </c>
      <c r="H18" s="51"/>
    </row>
    <row r="19" spans="1:8" s="2" customFormat="1" ht="18" customHeight="1">
      <c r="A19" s="33" t="s">
        <v>47</v>
      </c>
      <c r="B19" s="48"/>
      <c r="C19" s="47">
        <v>63</v>
      </c>
      <c r="D19" s="28"/>
      <c r="E19" s="30"/>
      <c r="F19" s="29">
        <f>C19-E19</f>
        <v>63</v>
      </c>
      <c r="G19" s="28"/>
      <c r="H19" s="51"/>
    </row>
    <row r="20" spans="1:8" s="80" customFormat="1" ht="18" customHeight="1">
      <c r="A20" s="74" t="s">
        <v>9</v>
      </c>
      <c r="B20" s="75">
        <v>54500</v>
      </c>
      <c r="C20" s="76">
        <v>59193</v>
      </c>
      <c r="D20" s="77">
        <f aca="true" t="shared" si="3" ref="D20:D32">C20/B20*100</f>
        <v>108.61</v>
      </c>
      <c r="E20" s="81">
        <v>58125</v>
      </c>
      <c r="F20" s="78">
        <f t="shared" si="0"/>
        <v>1068</v>
      </c>
      <c r="G20" s="77">
        <f t="shared" si="1"/>
        <v>1.84</v>
      </c>
      <c r="H20" s="82"/>
    </row>
    <row r="21" spans="1:8" s="2" customFormat="1" ht="18" customHeight="1">
      <c r="A21" s="33" t="s">
        <v>10</v>
      </c>
      <c r="B21" s="48">
        <v>8200</v>
      </c>
      <c r="C21" s="47">
        <v>8992</v>
      </c>
      <c r="D21" s="28">
        <f t="shared" si="3"/>
        <v>109.66</v>
      </c>
      <c r="E21" s="30">
        <v>9723</v>
      </c>
      <c r="F21" s="29">
        <f t="shared" si="0"/>
        <v>-731</v>
      </c>
      <c r="G21" s="28">
        <f t="shared" si="1"/>
        <v>-7.52</v>
      </c>
      <c r="H21" s="73"/>
    </row>
    <row r="22" spans="1:8" s="2" customFormat="1" ht="18" customHeight="1">
      <c r="A22" s="33" t="s">
        <v>16</v>
      </c>
      <c r="B22" s="48">
        <v>2600</v>
      </c>
      <c r="C22" s="47">
        <v>3015</v>
      </c>
      <c r="D22" s="28">
        <f t="shared" si="3"/>
        <v>115.96</v>
      </c>
      <c r="E22" s="31">
        <v>2840</v>
      </c>
      <c r="F22" s="29">
        <f t="shared" si="0"/>
        <v>175</v>
      </c>
      <c r="G22" s="28">
        <f t="shared" si="1"/>
        <v>6.16</v>
      </c>
      <c r="H22" s="73"/>
    </row>
    <row r="23" spans="1:8" s="2" customFormat="1" ht="18" customHeight="1">
      <c r="A23" s="33" t="s">
        <v>17</v>
      </c>
      <c r="B23" s="48">
        <v>1900</v>
      </c>
      <c r="C23" s="47">
        <v>1989</v>
      </c>
      <c r="D23" s="28">
        <f t="shared" si="3"/>
        <v>104.68</v>
      </c>
      <c r="E23" s="61">
        <v>1909</v>
      </c>
      <c r="F23" s="29">
        <f t="shared" si="0"/>
        <v>80</v>
      </c>
      <c r="G23" s="28">
        <f t="shared" si="1"/>
        <v>4.19</v>
      </c>
      <c r="H23" s="51"/>
    </row>
    <row r="24" spans="1:8" s="2" customFormat="1" ht="18" customHeight="1">
      <c r="A24" s="33" t="s">
        <v>11</v>
      </c>
      <c r="B24" s="48">
        <v>8700</v>
      </c>
      <c r="C24" s="47">
        <v>10846</v>
      </c>
      <c r="D24" s="28">
        <f t="shared" si="3"/>
        <v>124.67</v>
      </c>
      <c r="E24" s="57">
        <v>8587</v>
      </c>
      <c r="F24" s="29">
        <f t="shared" si="0"/>
        <v>2259</v>
      </c>
      <c r="G24" s="28">
        <f t="shared" si="1"/>
        <v>26.31</v>
      </c>
      <c r="H24" s="51"/>
    </row>
    <row r="25" spans="1:8" s="2" customFormat="1" ht="18" customHeight="1">
      <c r="A25" s="33" t="s">
        <v>12</v>
      </c>
      <c r="B25" s="48">
        <v>8200</v>
      </c>
      <c r="C25" s="47">
        <v>13681</v>
      </c>
      <c r="D25" s="28">
        <f t="shared" si="3"/>
        <v>166.84</v>
      </c>
      <c r="E25" s="57">
        <v>9515</v>
      </c>
      <c r="F25" s="29">
        <f t="shared" si="0"/>
        <v>4166</v>
      </c>
      <c r="G25" s="28">
        <f t="shared" si="1"/>
        <v>43.78</v>
      </c>
      <c r="H25" s="51"/>
    </row>
    <row r="26" spans="1:8" s="2" customFormat="1" ht="18" customHeight="1">
      <c r="A26" s="33" t="s">
        <v>41</v>
      </c>
      <c r="B26" s="48">
        <v>24000</v>
      </c>
      <c r="C26" s="47">
        <v>20796</v>
      </c>
      <c r="D26" s="28">
        <f t="shared" si="3"/>
        <v>86.65</v>
      </c>
      <c r="E26" s="57">
        <v>21749</v>
      </c>
      <c r="F26" s="29">
        <f t="shared" si="0"/>
        <v>-953</v>
      </c>
      <c r="G26" s="28">
        <f t="shared" si="1"/>
        <v>-4.38</v>
      </c>
      <c r="H26" s="51"/>
    </row>
    <row r="27" spans="1:8" s="2" customFormat="1" ht="18" customHeight="1">
      <c r="A27" s="33" t="s">
        <v>42</v>
      </c>
      <c r="B27" s="48">
        <v>5400</v>
      </c>
      <c r="C27" s="47">
        <v>4878</v>
      </c>
      <c r="D27" s="28">
        <f t="shared" si="3"/>
        <v>90.33</v>
      </c>
      <c r="E27" s="57">
        <v>8551</v>
      </c>
      <c r="F27" s="29">
        <f t="shared" si="0"/>
        <v>-3673</v>
      </c>
      <c r="G27" s="28">
        <f t="shared" si="1"/>
        <v>-42.95</v>
      </c>
      <c r="H27" s="51"/>
    </row>
    <row r="28" spans="1:8" s="80" customFormat="1" ht="18" customHeight="1">
      <c r="A28" s="74" t="s">
        <v>45</v>
      </c>
      <c r="B28" s="75">
        <v>152023</v>
      </c>
      <c r="C28" s="76">
        <v>155777</v>
      </c>
      <c r="D28" s="77">
        <f t="shared" si="3"/>
        <v>102.47</v>
      </c>
      <c r="E28" s="83">
        <v>144398</v>
      </c>
      <c r="F28" s="78">
        <f t="shared" si="0"/>
        <v>11379</v>
      </c>
      <c r="G28" s="77">
        <f t="shared" si="1"/>
        <v>7.88</v>
      </c>
      <c r="H28" s="79"/>
    </row>
    <row r="29" spans="1:8" s="2" customFormat="1" ht="18" customHeight="1">
      <c r="A29" s="33" t="s">
        <v>18</v>
      </c>
      <c r="B29" s="48">
        <v>19464</v>
      </c>
      <c r="C29" s="47">
        <v>19091</v>
      </c>
      <c r="D29" s="28">
        <f t="shared" si="3"/>
        <v>98.08</v>
      </c>
      <c r="E29" s="57">
        <v>17195</v>
      </c>
      <c r="F29" s="29">
        <f t="shared" si="0"/>
        <v>1896</v>
      </c>
      <c r="G29" s="28">
        <f t="shared" si="1"/>
        <v>11.03</v>
      </c>
      <c r="H29" s="51"/>
    </row>
    <row r="30" spans="1:8" s="2" customFormat="1" ht="18" customHeight="1">
      <c r="A30" s="33" t="s">
        <v>19</v>
      </c>
      <c r="B30" s="48">
        <v>80313</v>
      </c>
      <c r="C30" s="47">
        <v>78393</v>
      </c>
      <c r="D30" s="28">
        <f t="shared" si="3"/>
        <v>97.61</v>
      </c>
      <c r="E30" s="57">
        <v>70854</v>
      </c>
      <c r="F30" s="29">
        <f t="shared" si="0"/>
        <v>7539</v>
      </c>
      <c r="G30" s="28">
        <f t="shared" si="1"/>
        <v>10.64</v>
      </c>
      <c r="H30" s="51"/>
    </row>
    <row r="31" spans="1:8" s="2" customFormat="1" ht="18" customHeight="1">
      <c r="A31" s="33" t="s">
        <v>20</v>
      </c>
      <c r="B31" s="48">
        <v>75700</v>
      </c>
      <c r="C31" s="47">
        <v>90590</v>
      </c>
      <c r="D31" s="28">
        <f t="shared" si="3"/>
        <v>119.67</v>
      </c>
      <c r="E31" s="57">
        <v>83489</v>
      </c>
      <c r="F31" s="29">
        <f t="shared" si="0"/>
        <v>7101</v>
      </c>
      <c r="G31" s="28">
        <f t="shared" si="1"/>
        <v>8.51</v>
      </c>
      <c r="H31" s="51"/>
    </row>
    <row r="32" spans="1:8" s="80" customFormat="1" ht="18" customHeight="1">
      <c r="A32" s="74" t="s">
        <v>46</v>
      </c>
      <c r="B32" s="75">
        <f>B28+B29+B30+B31</f>
        <v>327500</v>
      </c>
      <c r="C32" s="76">
        <f>C29+C30+C31+C28</f>
        <v>343851</v>
      </c>
      <c r="D32" s="77">
        <f t="shared" si="3"/>
        <v>104.99</v>
      </c>
      <c r="E32" s="83">
        <f>E28+E29+E30+E31</f>
        <v>315936</v>
      </c>
      <c r="F32" s="78">
        <f t="shared" si="0"/>
        <v>27915</v>
      </c>
      <c r="G32" s="77">
        <f t="shared" si="1"/>
        <v>8.84</v>
      </c>
      <c r="H32" s="79"/>
    </row>
    <row r="33" spans="1:8" s="2" customFormat="1" ht="15.75" customHeight="1">
      <c r="A33" s="20"/>
      <c r="B33" s="49"/>
      <c r="C33" s="27"/>
      <c r="E33" s="10"/>
      <c r="F33" s="11"/>
      <c r="G33" s="12"/>
      <c r="H33" s="51"/>
    </row>
    <row r="34" spans="1:8" s="2" customFormat="1" ht="15.75" customHeight="1">
      <c r="A34" s="18"/>
      <c r="B34" s="4"/>
      <c r="C34" s="27"/>
      <c r="H34" s="51"/>
    </row>
    <row r="35" spans="1:8" s="2" customFormat="1" ht="15.75" customHeight="1">
      <c r="A35" s="18"/>
      <c r="B35" s="4"/>
      <c r="C35" s="4"/>
      <c r="H35" s="51"/>
    </row>
    <row r="36" spans="1:8" s="2" customFormat="1" ht="15.75" customHeight="1">
      <c r="A36" s="18"/>
      <c r="B36" s="4"/>
      <c r="C36" s="4"/>
      <c r="H36" s="51"/>
    </row>
    <row r="37" spans="1:8" s="2" customFormat="1" ht="15.75" customHeight="1">
      <c r="A37" s="18"/>
      <c r="B37" s="4"/>
      <c r="C37" s="4"/>
      <c r="H37" s="51"/>
    </row>
    <row r="38" spans="1:8" s="2" customFormat="1" ht="15.75" customHeight="1">
      <c r="A38" s="18"/>
      <c r="B38" s="4"/>
      <c r="C38" s="4"/>
      <c r="H38" s="51"/>
    </row>
    <row r="39" spans="1:8" s="2" customFormat="1" ht="15.75" customHeight="1">
      <c r="A39" s="18"/>
      <c r="B39" s="4"/>
      <c r="C39" s="4"/>
      <c r="H39" s="51"/>
    </row>
    <row r="40" spans="1:8" s="2" customFormat="1" ht="15.75" customHeight="1">
      <c r="A40" s="18"/>
      <c r="B40" s="4"/>
      <c r="C40" s="4"/>
      <c r="H40" s="51"/>
    </row>
    <row r="41" spans="1:8" s="2" customFormat="1" ht="15.75" customHeight="1">
      <c r="A41" s="18"/>
      <c r="B41" s="4"/>
      <c r="C41" s="4"/>
      <c r="H41" s="51"/>
    </row>
    <row r="42" spans="1:8" s="2" customFormat="1" ht="15.75" customHeight="1">
      <c r="A42" s="18"/>
      <c r="B42" s="4"/>
      <c r="C42" s="4"/>
      <c r="H42" s="51"/>
    </row>
    <row r="43" spans="1:8" s="2" customFormat="1" ht="15.75" customHeight="1">
      <c r="A43" s="18"/>
      <c r="B43" s="4"/>
      <c r="C43" s="4"/>
      <c r="H43" s="51"/>
    </row>
    <row r="44" spans="1:8" s="2" customFormat="1" ht="15.75" customHeight="1">
      <c r="A44" s="18"/>
      <c r="B44" s="4"/>
      <c r="C44" s="4"/>
      <c r="H44" s="51"/>
    </row>
    <row r="45" spans="1:8" s="2" customFormat="1" ht="15.75" customHeight="1">
      <c r="A45" s="18"/>
      <c r="B45" s="4"/>
      <c r="C45" s="4"/>
      <c r="H45" s="51"/>
    </row>
    <row r="46" spans="1:8" s="2" customFormat="1" ht="15.75" customHeight="1">
      <c r="A46" s="18"/>
      <c r="B46" s="4"/>
      <c r="C46" s="4"/>
      <c r="H46" s="51"/>
    </row>
    <row r="47" spans="1:8" s="2" customFormat="1" ht="15.75" customHeight="1">
      <c r="A47" s="18"/>
      <c r="B47" s="4"/>
      <c r="C47" s="4"/>
      <c r="H47" s="51"/>
    </row>
    <row r="48" spans="1:8" s="2" customFormat="1" ht="15.75" customHeight="1">
      <c r="A48" s="18"/>
      <c r="B48" s="4"/>
      <c r="C48" s="4"/>
      <c r="H48" s="51"/>
    </row>
    <row r="49" spans="1:8" s="2" customFormat="1" ht="15.75" customHeight="1">
      <c r="A49" s="18"/>
      <c r="B49" s="4"/>
      <c r="C49" s="4"/>
      <c r="H49" s="51"/>
    </row>
    <row r="50" spans="1:8" s="2" customFormat="1" ht="15.75" customHeight="1">
      <c r="A50" s="18"/>
      <c r="B50" s="4"/>
      <c r="C50" s="4"/>
      <c r="H50" s="51"/>
    </row>
    <row r="51" spans="1:8" s="2" customFormat="1" ht="15.75" customHeight="1">
      <c r="A51" s="18"/>
      <c r="B51" s="4"/>
      <c r="C51" s="4"/>
      <c r="H51" s="51"/>
    </row>
    <row r="52" spans="1:8" s="2" customFormat="1" ht="15.75" customHeight="1">
      <c r="A52" s="18"/>
      <c r="B52" s="4"/>
      <c r="C52" s="4"/>
      <c r="H52" s="51"/>
    </row>
    <row r="53" spans="1:8" s="2" customFormat="1" ht="15.75" customHeight="1">
      <c r="A53" s="18"/>
      <c r="B53" s="4"/>
      <c r="C53" s="4"/>
      <c r="H53" s="51"/>
    </row>
    <row r="54" spans="1:8" s="2" customFormat="1" ht="15.75" customHeight="1">
      <c r="A54" s="18"/>
      <c r="B54" s="4"/>
      <c r="C54" s="4"/>
      <c r="H54" s="51"/>
    </row>
    <row r="55" spans="1:8" s="2" customFormat="1" ht="15.75" customHeight="1">
      <c r="A55" s="18"/>
      <c r="B55" s="4"/>
      <c r="C55" s="4"/>
      <c r="H55" s="51"/>
    </row>
    <row r="56" spans="1:8" s="2" customFormat="1" ht="15.75" customHeight="1">
      <c r="A56" s="18"/>
      <c r="B56" s="4"/>
      <c r="C56" s="4"/>
      <c r="H56" s="51"/>
    </row>
    <row r="57" spans="1:8" s="2" customFormat="1" ht="15.75" customHeight="1">
      <c r="A57" s="18"/>
      <c r="B57" s="4"/>
      <c r="C57" s="4"/>
      <c r="H57" s="51"/>
    </row>
    <row r="58" spans="1:8" s="2" customFormat="1" ht="15.75" customHeight="1">
      <c r="A58" s="18"/>
      <c r="B58" s="4"/>
      <c r="C58" s="4"/>
      <c r="H58" s="51"/>
    </row>
    <row r="59" spans="1:8" s="2" customFormat="1" ht="15.75" customHeight="1">
      <c r="A59" s="18"/>
      <c r="B59" s="4"/>
      <c r="C59" s="4"/>
      <c r="H59" s="51"/>
    </row>
    <row r="60" spans="1:8" s="2" customFormat="1" ht="15.75" customHeight="1">
      <c r="A60" s="18"/>
      <c r="B60" s="4"/>
      <c r="C60" s="4"/>
      <c r="H60" s="51"/>
    </row>
    <row r="61" spans="1:8" s="2" customFormat="1" ht="15.75" customHeight="1">
      <c r="A61" s="18"/>
      <c r="B61" s="4"/>
      <c r="C61" s="4"/>
      <c r="H61" s="51"/>
    </row>
    <row r="62" spans="1:8" s="2" customFormat="1" ht="15.75" customHeight="1">
      <c r="A62" s="18"/>
      <c r="B62" s="4"/>
      <c r="C62" s="4"/>
      <c r="H62" s="51"/>
    </row>
    <row r="63" spans="1:8" s="2" customFormat="1" ht="15.75" customHeight="1">
      <c r="A63" s="18"/>
      <c r="B63" s="4"/>
      <c r="C63" s="4"/>
      <c r="H63" s="51"/>
    </row>
    <row r="64" spans="1:8" s="2" customFormat="1" ht="15.75" customHeight="1">
      <c r="A64" s="18"/>
      <c r="B64" s="4"/>
      <c r="C64" s="4"/>
      <c r="H64" s="51"/>
    </row>
    <row r="65" spans="1:8" s="2" customFormat="1" ht="15.75" customHeight="1">
      <c r="A65" s="18"/>
      <c r="B65" s="4"/>
      <c r="C65" s="4"/>
      <c r="H65" s="51"/>
    </row>
    <row r="66" spans="1:8" s="2" customFormat="1" ht="15.75" customHeight="1">
      <c r="A66" s="18"/>
      <c r="B66" s="4"/>
      <c r="C66" s="4"/>
      <c r="H66" s="51"/>
    </row>
    <row r="67" spans="1:8" s="2" customFormat="1" ht="15.75" customHeight="1">
      <c r="A67" s="18"/>
      <c r="B67" s="4"/>
      <c r="C67" s="4"/>
      <c r="H67" s="51"/>
    </row>
    <row r="68" spans="1:8" s="2" customFormat="1" ht="15.75" customHeight="1">
      <c r="A68" s="18"/>
      <c r="B68" s="4"/>
      <c r="C68" s="4"/>
      <c r="H68" s="51"/>
    </row>
    <row r="69" spans="1:8" s="2" customFormat="1" ht="15.75" customHeight="1">
      <c r="A69" s="18"/>
      <c r="B69" s="4"/>
      <c r="C69" s="4"/>
      <c r="H69" s="51"/>
    </row>
    <row r="70" spans="1:8" s="2" customFormat="1" ht="15.75" customHeight="1">
      <c r="A70" s="18"/>
      <c r="B70" s="4"/>
      <c r="C70" s="4"/>
      <c r="H70" s="51"/>
    </row>
    <row r="71" spans="1:8" s="2" customFormat="1" ht="15.75" customHeight="1">
      <c r="A71" s="18"/>
      <c r="B71" s="4"/>
      <c r="C71" s="4"/>
      <c r="H71" s="51"/>
    </row>
    <row r="72" spans="1:8" s="2" customFormat="1" ht="15.75" customHeight="1">
      <c r="A72" s="18"/>
      <c r="B72" s="4"/>
      <c r="C72" s="4"/>
      <c r="H72" s="51"/>
    </row>
    <row r="73" spans="1:8" s="2" customFormat="1" ht="15.75" customHeight="1">
      <c r="A73" s="18"/>
      <c r="B73" s="4"/>
      <c r="C73" s="4"/>
      <c r="H73" s="51"/>
    </row>
    <row r="74" spans="1:8" s="2" customFormat="1" ht="15.75" customHeight="1">
      <c r="A74" s="18"/>
      <c r="B74" s="4"/>
      <c r="C74" s="4"/>
      <c r="H74" s="51"/>
    </row>
    <row r="75" spans="1:8" s="2" customFormat="1" ht="15.75" customHeight="1">
      <c r="A75" s="18"/>
      <c r="B75" s="4"/>
      <c r="C75" s="4"/>
      <c r="H75" s="51"/>
    </row>
    <row r="76" spans="1:8" s="2" customFormat="1" ht="15.75" customHeight="1">
      <c r="A76" s="18"/>
      <c r="B76" s="4"/>
      <c r="C76" s="4"/>
      <c r="H76" s="51"/>
    </row>
    <row r="77" spans="1:8" s="2" customFormat="1" ht="15.75" customHeight="1">
      <c r="A77" s="18"/>
      <c r="B77" s="4"/>
      <c r="C77" s="4"/>
      <c r="H77" s="51"/>
    </row>
    <row r="78" spans="1:8" s="2" customFormat="1" ht="15.75" customHeight="1">
      <c r="A78" s="18"/>
      <c r="B78" s="4"/>
      <c r="C78" s="4"/>
      <c r="H78" s="51"/>
    </row>
    <row r="79" spans="1:8" s="2" customFormat="1" ht="15.75" customHeight="1">
      <c r="A79" s="18"/>
      <c r="B79" s="4"/>
      <c r="C79" s="4"/>
      <c r="H79" s="51"/>
    </row>
    <row r="80" spans="1:8" s="2" customFormat="1" ht="15.75" customHeight="1">
      <c r="A80" s="18"/>
      <c r="B80" s="4"/>
      <c r="C80" s="4"/>
      <c r="H80" s="51"/>
    </row>
    <row r="81" spans="1:8" s="2" customFormat="1" ht="15.75" customHeight="1">
      <c r="A81" s="18"/>
      <c r="B81" s="4"/>
      <c r="C81" s="4"/>
      <c r="H81" s="51"/>
    </row>
    <row r="82" spans="1:8" s="2" customFormat="1" ht="15.75" customHeight="1">
      <c r="A82" s="18"/>
      <c r="B82" s="4"/>
      <c r="C82" s="4"/>
      <c r="H82" s="51"/>
    </row>
    <row r="83" spans="1:8" s="2" customFormat="1" ht="15.75" customHeight="1">
      <c r="A83" s="18"/>
      <c r="B83" s="4"/>
      <c r="C83" s="4"/>
      <c r="H83" s="51"/>
    </row>
    <row r="84" spans="1:8" s="2" customFormat="1" ht="15.75" customHeight="1">
      <c r="A84" s="18"/>
      <c r="B84" s="4"/>
      <c r="C84" s="4"/>
      <c r="H84" s="51"/>
    </row>
    <row r="85" spans="1:8" s="2" customFormat="1" ht="15.75" customHeight="1">
      <c r="A85" s="18"/>
      <c r="B85" s="4"/>
      <c r="C85" s="4"/>
      <c r="H85" s="51"/>
    </row>
    <row r="86" spans="1:8" s="2" customFormat="1" ht="15.75" customHeight="1">
      <c r="A86" s="18"/>
      <c r="B86" s="4"/>
      <c r="C86" s="4"/>
      <c r="H86" s="51"/>
    </row>
    <row r="87" spans="1:8" s="2" customFormat="1" ht="15.75" customHeight="1">
      <c r="A87" s="18"/>
      <c r="B87" s="4"/>
      <c r="C87" s="4"/>
      <c r="H87" s="51"/>
    </row>
    <row r="88" spans="1:8" s="2" customFormat="1" ht="15.75" customHeight="1">
      <c r="A88" s="18"/>
      <c r="B88" s="4"/>
      <c r="C88" s="4"/>
      <c r="H88" s="51"/>
    </row>
    <row r="89" spans="1:8" s="2" customFormat="1" ht="15.75" customHeight="1">
      <c r="A89" s="18"/>
      <c r="B89" s="4"/>
      <c r="C89" s="4"/>
      <c r="H89" s="51"/>
    </row>
    <row r="90" spans="1:8" s="2" customFormat="1" ht="15.75" customHeight="1">
      <c r="A90" s="18"/>
      <c r="B90" s="4"/>
      <c r="C90" s="4"/>
      <c r="H90" s="51"/>
    </row>
    <row r="91" spans="1:8" s="2" customFormat="1" ht="15.75" customHeight="1">
      <c r="A91" s="18"/>
      <c r="B91" s="4"/>
      <c r="C91" s="4"/>
      <c r="H91" s="51"/>
    </row>
    <row r="92" spans="1:8" s="2" customFormat="1" ht="15.75" customHeight="1">
      <c r="A92" s="18"/>
      <c r="B92" s="4"/>
      <c r="C92" s="4"/>
      <c r="H92" s="51"/>
    </row>
    <row r="93" spans="1:8" s="2" customFormat="1" ht="15.75" customHeight="1">
      <c r="A93" s="18"/>
      <c r="B93" s="4"/>
      <c r="C93" s="4"/>
      <c r="H93" s="51"/>
    </row>
    <row r="94" spans="1:8" s="2" customFormat="1" ht="15.75" customHeight="1">
      <c r="A94" s="18"/>
      <c r="B94" s="4"/>
      <c r="C94" s="4"/>
      <c r="H94" s="51"/>
    </row>
    <row r="95" spans="1:8" s="2" customFormat="1" ht="15.75" customHeight="1">
      <c r="A95" s="18"/>
      <c r="B95" s="4"/>
      <c r="C95" s="4"/>
      <c r="H95" s="51"/>
    </row>
    <row r="96" spans="1:8" s="2" customFormat="1" ht="15.75" customHeight="1">
      <c r="A96" s="18"/>
      <c r="B96" s="4"/>
      <c r="C96" s="4"/>
      <c r="H96" s="51"/>
    </row>
    <row r="97" spans="1:8" s="2" customFormat="1" ht="15.75" customHeight="1">
      <c r="A97" s="18"/>
      <c r="B97" s="4"/>
      <c r="C97" s="4"/>
      <c r="H97" s="51"/>
    </row>
    <row r="98" spans="1:8" s="2" customFormat="1" ht="15.75" customHeight="1">
      <c r="A98" s="18"/>
      <c r="B98" s="4"/>
      <c r="C98" s="4"/>
      <c r="H98" s="51"/>
    </row>
    <row r="99" spans="1:8" s="2" customFormat="1" ht="15.75" customHeight="1">
      <c r="A99" s="18"/>
      <c r="B99" s="4"/>
      <c r="C99" s="4"/>
      <c r="H99" s="51"/>
    </row>
    <row r="100" spans="1:8" s="2" customFormat="1" ht="15.75" customHeight="1">
      <c r="A100" s="18"/>
      <c r="B100" s="4"/>
      <c r="C100" s="4"/>
      <c r="H100" s="51"/>
    </row>
    <row r="101" spans="1:8" s="2" customFormat="1" ht="15.75" customHeight="1">
      <c r="A101" s="18"/>
      <c r="B101" s="4"/>
      <c r="C101" s="4"/>
      <c r="H101" s="51"/>
    </row>
    <row r="102" spans="1:8" s="2" customFormat="1" ht="15.75" customHeight="1">
      <c r="A102" s="18"/>
      <c r="B102" s="4"/>
      <c r="C102" s="4"/>
      <c r="H102" s="51"/>
    </row>
    <row r="103" spans="1:8" s="2" customFormat="1" ht="15.75" customHeight="1">
      <c r="A103" s="18"/>
      <c r="B103" s="4"/>
      <c r="C103" s="4"/>
      <c r="H103" s="51"/>
    </row>
    <row r="104" spans="1:8" s="2" customFormat="1" ht="15.75" customHeight="1">
      <c r="A104" s="18"/>
      <c r="B104" s="4"/>
      <c r="C104" s="4"/>
      <c r="H104" s="51"/>
    </row>
    <row r="105" spans="1:8" s="2" customFormat="1" ht="15.75" customHeight="1">
      <c r="A105" s="18"/>
      <c r="B105" s="4"/>
      <c r="C105" s="4"/>
      <c r="H105" s="51"/>
    </row>
    <row r="106" spans="1:8" s="2" customFormat="1" ht="15.75" customHeight="1">
      <c r="A106" s="18"/>
      <c r="B106" s="4"/>
      <c r="C106" s="4"/>
      <c r="H106" s="51"/>
    </row>
    <row r="107" spans="1:8" s="2" customFormat="1" ht="15.75" customHeight="1">
      <c r="A107" s="18"/>
      <c r="B107" s="4"/>
      <c r="C107" s="4"/>
      <c r="H107" s="51"/>
    </row>
    <row r="108" spans="1:8" s="2" customFormat="1" ht="15.75" customHeight="1">
      <c r="A108" s="18"/>
      <c r="B108" s="4"/>
      <c r="C108" s="4"/>
      <c r="H108" s="51"/>
    </row>
    <row r="109" spans="1:8" s="2" customFormat="1" ht="15.75" customHeight="1">
      <c r="A109" s="18"/>
      <c r="B109" s="4"/>
      <c r="C109" s="4"/>
      <c r="H109" s="51"/>
    </row>
    <row r="110" spans="1:8" s="2" customFormat="1" ht="15.75" customHeight="1">
      <c r="A110" s="18"/>
      <c r="B110" s="4"/>
      <c r="C110" s="4"/>
      <c r="H110" s="51"/>
    </row>
    <row r="111" spans="1:8" s="2" customFormat="1" ht="15.75" customHeight="1">
      <c r="A111" s="18"/>
      <c r="B111" s="4"/>
      <c r="C111" s="4"/>
      <c r="H111" s="51"/>
    </row>
    <row r="112" spans="1:8" s="2" customFormat="1" ht="15.75" customHeight="1">
      <c r="A112" s="18"/>
      <c r="B112" s="4"/>
      <c r="C112" s="4"/>
      <c r="H112" s="51"/>
    </row>
    <row r="113" spans="1:8" s="2" customFormat="1" ht="15.75" customHeight="1">
      <c r="A113" s="18"/>
      <c r="B113" s="4"/>
      <c r="C113" s="4"/>
      <c r="H113" s="51"/>
    </row>
    <row r="114" spans="1:8" s="2" customFormat="1" ht="15.75" customHeight="1">
      <c r="A114" s="18"/>
      <c r="B114" s="4"/>
      <c r="C114" s="4"/>
      <c r="H114" s="51"/>
    </row>
    <row r="115" spans="1:8" s="2" customFormat="1" ht="15.75" customHeight="1">
      <c r="A115" s="18"/>
      <c r="B115" s="4"/>
      <c r="C115" s="4"/>
      <c r="H115" s="51"/>
    </row>
    <row r="116" spans="1:8" s="2" customFormat="1" ht="15.75" customHeight="1">
      <c r="A116" s="18"/>
      <c r="B116" s="4"/>
      <c r="C116" s="4"/>
      <c r="H116" s="51"/>
    </row>
    <row r="117" spans="1:8" s="2" customFormat="1" ht="15.75" customHeight="1">
      <c r="A117" s="18"/>
      <c r="B117" s="4"/>
      <c r="C117" s="4"/>
      <c r="H117" s="51"/>
    </row>
    <row r="118" spans="1:8" s="2" customFormat="1" ht="15.75" customHeight="1">
      <c r="A118" s="18"/>
      <c r="B118" s="4"/>
      <c r="C118" s="4"/>
      <c r="H118" s="51"/>
    </row>
    <row r="119" spans="1:8" s="2" customFormat="1" ht="15.75" customHeight="1">
      <c r="A119" s="18"/>
      <c r="B119" s="4"/>
      <c r="C119" s="4"/>
      <c r="H119" s="51"/>
    </row>
    <row r="120" spans="1:8" s="2" customFormat="1" ht="15.75" customHeight="1">
      <c r="A120" s="18"/>
      <c r="B120" s="4"/>
      <c r="C120" s="4"/>
      <c r="H120" s="51"/>
    </row>
    <row r="121" spans="1:8" s="2" customFormat="1" ht="15.75" customHeight="1">
      <c r="A121" s="18"/>
      <c r="B121" s="4"/>
      <c r="C121" s="4"/>
      <c r="H121" s="51"/>
    </row>
    <row r="122" spans="1:8" s="2" customFormat="1" ht="15.75" customHeight="1">
      <c r="A122" s="18"/>
      <c r="B122" s="4"/>
      <c r="C122" s="4"/>
      <c r="H122" s="51"/>
    </row>
    <row r="123" spans="1:8" s="2" customFormat="1" ht="15.75" customHeight="1">
      <c r="A123" s="18"/>
      <c r="B123" s="4"/>
      <c r="C123" s="4"/>
      <c r="H123" s="51"/>
    </row>
    <row r="124" spans="1:8" s="2" customFormat="1" ht="15.75" customHeight="1">
      <c r="A124" s="18"/>
      <c r="B124" s="4"/>
      <c r="C124" s="4"/>
      <c r="H124" s="51"/>
    </row>
    <row r="125" spans="1:8" s="2" customFormat="1" ht="15.75" customHeight="1">
      <c r="A125" s="18"/>
      <c r="B125" s="4"/>
      <c r="C125" s="4"/>
      <c r="H125" s="51"/>
    </row>
    <row r="126" spans="1:8" s="2" customFormat="1" ht="15.75" customHeight="1">
      <c r="A126" s="18"/>
      <c r="B126" s="4"/>
      <c r="C126" s="4"/>
      <c r="H126" s="51"/>
    </row>
    <row r="127" spans="1:8" s="2" customFormat="1" ht="15.75" customHeight="1">
      <c r="A127" s="18"/>
      <c r="B127" s="4"/>
      <c r="C127" s="4"/>
      <c r="H127" s="51"/>
    </row>
    <row r="128" spans="1:8" s="2" customFormat="1" ht="15.75" customHeight="1">
      <c r="A128" s="18"/>
      <c r="B128" s="4"/>
      <c r="C128" s="4"/>
      <c r="H128" s="51"/>
    </row>
    <row r="129" spans="1:8" s="2" customFormat="1" ht="15.75" customHeight="1">
      <c r="A129" s="18"/>
      <c r="B129" s="4"/>
      <c r="C129" s="4"/>
      <c r="H129" s="51"/>
    </row>
    <row r="130" spans="1:8" s="2" customFormat="1" ht="15.75" customHeight="1">
      <c r="A130" s="18"/>
      <c r="B130" s="4"/>
      <c r="C130" s="4"/>
      <c r="H130" s="51"/>
    </row>
    <row r="131" spans="1:8" s="2" customFormat="1" ht="15.75" customHeight="1">
      <c r="A131" s="18"/>
      <c r="B131" s="4"/>
      <c r="C131" s="4"/>
      <c r="H131" s="51"/>
    </row>
    <row r="132" spans="1:8" s="2" customFormat="1" ht="15.75" customHeight="1">
      <c r="A132" s="18"/>
      <c r="B132" s="4"/>
      <c r="C132" s="4"/>
      <c r="H132" s="51"/>
    </row>
    <row r="133" spans="1:8" s="2" customFormat="1" ht="15.75" customHeight="1">
      <c r="A133" s="18"/>
      <c r="B133" s="4"/>
      <c r="C133" s="4"/>
      <c r="H133" s="51"/>
    </row>
    <row r="134" spans="1:8" s="2" customFormat="1" ht="15.75" customHeight="1">
      <c r="A134" s="18"/>
      <c r="B134" s="4"/>
      <c r="C134" s="4"/>
      <c r="H134" s="51"/>
    </row>
    <row r="135" spans="1:8" s="2" customFormat="1" ht="15.75" customHeight="1">
      <c r="A135" s="18"/>
      <c r="B135" s="4"/>
      <c r="C135" s="4"/>
      <c r="H135" s="51"/>
    </row>
    <row r="136" spans="1:8" s="2" customFormat="1" ht="15.75" customHeight="1">
      <c r="A136" s="18"/>
      <c r="B136" s="4"/>
      <c r="C136" s="4"/>
      <c r="H136" s="51"/>
    </row>
    <row r="137" spans="1:8" s="2" customFormat="1" ht="15.75" customHeight="1">
      <c r="A137" s="18"/>
      <c r="B137" s="4"/>
      <c r="C137" s="4"/>
      <c r="H137" s="51"/>
    </row>
    <row r="138" spans="1:8" s="2" customFormat="1" ht="15.75" customHeight="1">
      <c r="A138" s="18"/>
      <c r="B138" s="4"/>
      <c r="C138" s="4"/>
      <c r="H138" s="51"/>
    </row>
    <row r="139" spans="1:8" s="2" customFormat="1" ht="15.75" customHeight="1">
      <c r="A139" s="18"/>
      <c r="B139" s="4"/>
      <c r="C139" s="4"/>
      <c r="H139" s="51"/>
    </row>
    <row r="140" spans="1:8" s="2" customFormat="1" ht="15.75" customHeight="1">
      <c r="A140" s="18"/>
      <c r="B140" s="4"/>
      <c r="C140" s="4"/>
      <c r="H140" s="51"/>
    </row>
    <row r="141" spans="1:8" s="2" customFormat="1" ht="15.75" customHeight="1">
      <c r="A141" s="18"/>
      <c r="B141" s="4"/>
      <c r="C141" s="4"/>
      <c r="H141" s="51"/>
    </row>
    <row r="142" spans="1:8" s="2" customFormat="1" ht="15.75" customHeight="1">
      <c r="A142" s="18"/>
      <c r="B142" s="4"/>
      <c r="C142" s="4"/>
      <c r="H142" s="51"/>
    </row>
    <row r="143" spans="1:8" s="2" customFormat="1" ht="15.75" customHeight="1">
      <c r="A143" s="18"/>
      <c r="B143" s="4"/>
      <c r="C143" s="4"/>
      <c r="H143" s="51"/>
    </row>
    <row r="144" spans="1:8" s="2" customFormat="1" ht="15.75" customHeight="1">
      <c r="A144" s="18"/>
      <c r="B144" s="4"/>
      <c r="C144" s="4"/>
      <c r="H144" s="51"/>
    </row>
    <row r="145" spans="1:8" s="2" customFormat="1" ht="15.75" customHeight="1">
      <c r="A145" s="18"/>
      <c r="B145" s="4"/>
      <c r="C145" s="4"/>
      <c r="H145" s="51"/>
    </row>
    <row r="146" spans="1:8" s="2" customFormat="1" ht="15.75" customHeight="1">
      <c r="A146" s="18"/>
      <c r="B146" s="4"/>
      <c r="C146" s="4"/>
      <c r="H146" s="51"/>
    </row>
    <row r="147" spans="1:8" s="2" customFormat="1" ht="15.75" customHeight="1">
      <c r="A147" s="18"/>
      <c r="B147" s="4"/>
      <c r="C147" s="4"/>
      <c r="H147" s="51"/>
    </row>
    <row r="148" spans="1:8" s="2" customFormat="1" ht="15.75" customHeight="1">
      <c r="A148" s="18"/>
      <c r="B148" s="4"/>
      <c r="C148" s="4"/>
      <c r="H148" s="51"/>
    </row>
    <row r="149" spans="1:8" s="2" customFormat="1" ht="15.75" customHeight="1">
      <c r="A149" s="18"/>
      <c r="B149" s="4"/>
      <c r="C149" s="4"/>
      <c r="H149" s="51"/>
    </row>
    <row r="150" spans="1:8" s="2" customFormat="1" ht="15.75" customHeight="1">
      <c r="A150" s="18"/>
      <c r="B150" s="4"/>
      <c r="C150" s="4"/>
      <c r="H150" s="51"/>
    </row>
    <row r="151" spans="1:8" s="2" customFormat="1" ht="15.75" customHeight="1">
      <c r="A151" s="18"/>
      <c r="B151" s="4"/>
      <c r="C151" s="4"/>
      <c r="H151" s="51"/>
    </row>
    <row r="152" spans="1:8" s="2" customFormat="1" ht="15.75" customHeight="1">
      <c r="A152" s="18"/>
      <c r="B152" s="4"/>
      <c r="C152" s="4"/>
      <c r="H152" s="51"/>
    </row>
    <row r="153" spans="1:8" s="2" customFormat="1" ht="15.75" customHeight="1">
      <c r="A153" s="18"/>
      <c r="B153" s="4"/>
      <c r="C153" s="4"/>
      <c r="H153" s="51"/>
    </row>
    <row r="154" spans="1:8" s="2" customFormat="1" ht="15.75" customHeight="1">
      <c r="A154" s="18"/>
      <c r="B154" s="4"/>
      <c r="C154" s="4"/>
      <c r="H154" s="51"/>
    </row>
    <row r="155" spans="1:8" s="2" customFormat="1" ht="15.75" customHeight="1">
      <c r="A155" s="18"/>
      <c r="B155" s="4"/>
      <c r="C155" s="4"/>
      <c r="H155" s="51"/>
    </row>
    <row r="156" spans="1:8" s="2" customFormat="1" ht="15.75" customHeight="1">
      <c r="A156" s="18"/>
      <c r="B156" s="4"/>
      <c r="C156" s="4"/>
      <c r="H156" s="51"/>
    </row>
    <row r="157" spans="1:8" s="2" customFormat="1" ht="15.75" customHeight="1">
      <c r="A157" s="18"/>
      <c r="B157" s="4"/>
      <c r="C157" s="4"/>
      <c r="H157" s="51"/>
    </row>
    <row r="158" spans="1:8" s="2" customFormat="1" ht="15.75" customHeight="1">
      <c r="A158" s="18"/>
      <c r="B158" s="4"/>
      <c r="C158" s="4"/>
      <c r="H158" s="51"/>
    </row>
    <row r="159" spans="1:8" s="2" customFormat="1" ht="15.75" customHeight="1">
      <c r="A159" s="18"/>
      <c r="B159" s="4"/>
      <c r="C159" s="4"/>
      <c r="H159" s="51"/>
    </row>
    <row r="160" spans="1:8" s="2" customFormat="1" ht="15.75" customHeight="1">
      <c r="A160" s="18"/>
      <c r="B160" s="4"/>
      <c r="C160" s="4"/>
      <c r="H160" s="51"/>
    </row>
    <row r="161" spans="1:8" s="2" customFormat="1" ht="15.75" customHeight="1">
      <c r="A161" s="18"/>
      <c r="B161" s="4"/>
      <c r="C161" s="4"/>
      <c r="H161" s="51"/>
    </row>
    <row r="162" spans="1:8" s="2" customFormat="1" ht="15.75" customHeight="1">
      <c r="A162" s="18"/>
      <c r="B162" s="4"/>
      <c r="C162" s="4"/>
      <c r="H162" s="51"/>
    </row>
    <row r="163" spans="1:8" s="2" customFormat="1" ht="15.75" customHeight="1">
      <c r="A163" s="18"/>
      <c r="B163" s="4"/>
      <c r="C163" s="4"/>
      <c r="H163" s="51"/>
    </row>
    <row r="164" spans="1:8" s="2" customFormat="1" ht="15.75" customHeight="1">
      <c r="A164" s="18"/>
      <c r="B164" s="4"/>
      <c r="C164" s="4"/>
      <c r="H164" s="51"/>
    </row>
    <row r="165" spans="1:8" s="2" customFormat="1" ht="15.75" customHeight="1">
      <c r="A165" s="18"/>
      <c r="B165" s="4"/>
      <c r="C165" s="4"/>
      <c r="H165" s="51"/>
    </row>
    <row r="166" spans="1:8" s="2" customFormat="1" ht="15.75" customHeight="1">
      <c r="A166" s="18"/>
      <c r="B166" s="4"/>
      <c r="C166" s="4"/>
      <c r="H166" s="51"/>
    </row>
    <row r="167" spans="1:8" s="2" customFormat="1" ht="15.75" customHeight="1">
      <c r="A167" s="18"/>
      <c r="B167" s="4"/>
      <c r="C167" s="4"/>
      <c r="H167" s="51"/>
    </row>
    <row r="168" spans="1:8" s="2" customFormat="1" ht="15.75" customHeight="1">
      <c r="A168" s="18"/>
      <c r="B168" s="4"/>
      <c r="C168" s="4"/>
      <c r="H168" s="51"/>
    </row>
    <row r="169" spans="1:8" s="2" customFormat="1" ht="15.75" customHeight="1">
      <c r="A169" s="18"/>
      <c r="B169" s="4"/>
      <c r="C169" s="4"/>
      <c r="H169" s="51"/>
    </row>
    <row r="170" spans="1:8" s="2" customFormat="1" ht="15.75" customHeight="1">
      <c r="A170" s="18"/>
      <c r="B170" s="4"/>
      <c r="C170" s="4"/>
      <c r="H170" s="51"/>
    </row>
    <row r="171" spans="1:8" s="2" customFormat="1" ht="15.75" customHeight="1">
      <c r="A171" s="18"/>
      <c r="B171" s="4"/>
      <c r="C171" s="4"/>
      <c r="H171" s="51"/>
    </row>
    <row r="172" spans="1:8" s="2" customFormat="1" ht="15.75" customHeight="1">
      <c r="A172" s="18"/>
      <c r="B172" s="4"/>
      <c r="C172" s="4"/>
      <c r="H172" s="51"/>
    </row>
    <row r="173" spans="1:8" s="2" customFormat="1" ht="15.75" customHeight="1">
      <c r="A173" s="18"/>
      <c r="B173" s="4"/>
      <c r="C173" s="4"/>
      <c r="H173" s="51"/>
    </row>
    <row r="174" spans="1:8" s="2" customFormat="1" ht="15.75" customHeight="1">
      <c r="A174" s="18"/>
      <c r="B174" s="4"/>
      <c r="C174" s="4"/>
      <c r="H174" s="51"/>
    </row>
    <row r="175" spans="1:8" s="2" customFormat="1" ht="15.75" customHeight="1">
      <c r="A175" s="18"/>
      <c r="B175" s="4"/>
      <c r="C175" s="1"/>
      <c r="H175" s="51"/>
    </row>
    <row r="176" spans="1:8" s="2" customFormat="1" ht="15.75" customHeight="1">
      <c r="A176" s="19"/>
      <c r="B176" s="1"/>
      <c r="C176" s="1"/>
      <c r="H176" s="51"/>
    </row>
    <row r="177" spans="1:8" s="2" customFormat="1" ht="15.75" customHeight="1">
      <c r="A177" s="19"/>
      <c r="B177" s="1"/>
      <c r="C177" s="1"/>
      <c r="H177" s="51"/>
    </row>
    <row r="178" spans="1:8" s="2" customFormat="1" ht="15.75" customHeight="1">
      <c r="A178" s="19"/>
      <c r="B178" s="1"/>
      <c r="C178" s="1"/>
      <c r="D178"/>
      <c r="H178" s="51"/>
    </row>
    <row r="179" ht="15.75" customHeight="1">
      <c r="E179" s="2"/>
    </row>
    <row r="180" ht="15.75" customHeight="1">
      <c r="E180" s="2"/>
    </row>
    <row r="181" ht="15.75" customHeight="1">
      <c r="E181" s="2"/>
    </row>
  </sheetData>
  <sheetProtection/>
  <mergeCells count="9">
    <mergeCell ref="A1:G1"/>
    <mergeCell ref="C2:D2"/>
    <mergeCell ref="F2:G2"/>
    <mergeCell ref="A3:A4"/>
    <mergeCell ref="D3:D4"/>
    <mergeCell ref="E3:E4"/>
    <mergeCell ref="F3:G3"/>
    <mergeCell ref="B3:B4"/>
    <mergeCell ref="C3:C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Zeros="0" zoomScalePageLayoutView="0" workbookViewId="0" topLeftCell="A1">
      <selection activeCell="E3" sqref="E3:E4"/>
    </sheetView>
  </sheetViews>
  <sheetFormatPr defaultColWidth="9.00390625" defaultRowHeight="14.25"/>
  <cols>
    <col min="1" max="1" width="19.25390625" style="0" customWidth="1"/>
    <col min="2" max="2" width="9.875" style="0" customWidth="1"/>
    <col min="3" max="6" width="8.625" style="0" customWidth="1"/>
    <col min="7" max="7" width="9.00390625" style="0" customWidth="1"/>
  </cols>
  <sheetData>
    <row r="1" spans="1:7" ht="46.5" customHeight="1">
      <c r="A1" s="107" t="s">
        <v>77</v>
      </c>
      <c r="B1" s="107"/>
      <c r="C1" s="107"/>
      <c r="D1" s="107"/>
      <c r="E1" s="107"/>
      <c r="F1" s="107"/>
      <c r="G1" s="107"/>
    </row>
    <row r="2" spans="1:7" ht="27" customHeight="1">
      <c r="A2" s="5"/>
      <c r="B2" s="6"/>
      <c r="C2" s="108"/>
      <c r="D2" s="108"/>
      <c r="E2" s="6"/>
      <c r="F2" s="7" t="s">
        <v>0</v>
      </c>
      <c r="G2" s="7"/>
    </row>
    <row r="3" spans="1:7" ht="21.75" customHeight="1">
      <c r="A3" s="109" t="s">
        <v>13</v>
      </c>
      <c r="B3" s="111" t="s">
        <v>73</v>
      </c>
      <c r="C3" s="111" t="s">
        <v>76</v>
      </c>
      <c r="D3" s="113" t="s">
        <v>52</v>
      </c>
      <c r="E3" s="111" t="s">
        <v>14</v>
      </c>
      <c r="F3" s="115" t="s">
        <v>3</v>
      </c>
      <c r="G3" s="116"/>
    </row>
    <row r="4" spans="1:7" ht="21.75" customHeight="1">
      <c r="A4" s="110"/>
      <c r="B4" s="112"/>
      <c r="C4" s="112" t="s">
        <v>4</v>
      </c>
      <c r="D4" s="114"/>
      <c r="E4" s="112"/>
      <c r="F4" s="8" t="s">
        <v>5</v>
      </c>
      <c r="G4" s="8" t="s">
        <v>6</v>
      </c>
    </row>
    <row r="5" spans="1:7" s="15" customFormat="1" ht="20.25" customHeight="1">
      <c r="A5" s="62" t="s">
        <v>53</v>
      </c>
      <c r="B5" s="63">
        <v>641346</v>
      </c>
      <c r="C5" s="64">
        <v>631947</v>
      </c>
      <c r="D5" s="65">
        <f aca="true" t="shared" si="0" ref="D5:D25">C5/B5*100</f>
        <v>98.53</v>
      </c>
      <c r="E5" s="71">
        <v>605660</v>
      </c>
      <c r="F5" s="63">
        <f aca="true" t="shared" si="1" ref="F5:F25">C5-E5</f>
        <v>26287</v>
      </c>
      <c r="G5" s="65">
        <f aca="true" t="shared" si="2" ref="G5:G25">F5/E5*100</f>
        <v>4.34</v>
      </c>
    </row>
    <row r="6" spans="1:7" ht="20.25" customHeight="1">
      <c r="A6" s="54" t="s">
        <v>54</v>
      </c>
      <c r="B6" s="32">
        <f>C6</f>
        <v>63682</v>
      </c>
      <c r="C6" s="55">
        <v>63682</v>
      </c>
      <c r="D6" s="13">
        <f t="shared" si="0"/>
        <v>100</v>
      </c>
      <c r="E6" s="14">
        <v>68058</v>
      </c>
      <c r="F6" s="53">
        <f t="shared" si="1"/>
        <v>-4376</v>
      </c>
      <c r="G6" s="13">
        <f t="shared" si="2"/>
        <v>-6.43</v>
      </c>
    </row>
    <row r="7" spans="1:7" ht="20.25" customHeight="1">
      <c r="A7" s="54" t="s">
        <v>55</v>
      </c>
      <c r="B7" s="32">
        <f>C7</f>
        <v>929</v>
      </c>
      <c r="C7" s="55">
        <v>929</v>
      </c>
      <c r="D7" s="13">
        <f t="shared" si="0"/>
        <v>100</v>
      </c>
      <c r="E7" s="14">
        <v>1706</v>
      </c>
      <c r="F7" s="53">
        <f t="shared" si="1"/>
        <v>-777</v>
      </c>
      <c r="G7" s="13">
        <f t="shared" si="2"/>
        <v>-45.55</v>
      </c>
    </row>
    <row r="8" spans="1:7" ht="20.25" customHeight="1">
      <c r="A8" s="54" t="s">
        <v>56</v>
      </c>
      <c r="B8" s="32">
        <f>C8</f>
        <v>27429</v>
      </c>
      <c r="C8" s="55">
        <v>27429</v>
      </c>
      <c r="D8" s="13">
        <f t="shared" si="0"/>
        <v>100</v>
      </c>
      <c r="E8" s="14">
        <v>29671</v>
      </c>
      <c r="F8" s="53">
        <f t="shared" si="1"/>
        <v>-2242</v>
      </c>
      <c r="G8" s="13">
        <f t="shared" si="2"/>
        <v>-7.56</v>
      </c>
    </row>
    <row r="9" spans="1:7" ht="20.25" customHeight="1">
      <c r="A9" s="54" t="s">
        <v>57</v>
      </c>
      <c r="B9" s="32">
        <v>103678</v>
      </c>
      <c r="C9" s="55">
        <v>102328</v>
      </c>
      <c r="D9" s="13">
        <f t="shared" si="0"/>
        <v>98.7</v>
      </c>
      <c r="E9" s="14">
        <v>104489</v>
      </c>
      <c r="F9" s="53">
        <f t="shared" si="1"/>
        <v>-2161</v>
      </c>
      <c r="G9" s="13">
        <f t="shared" si="2"/>
        <v>-2.07</v>
      </c>
    </row>
    <row r="10" spans="1:7" ht="20.25" customHeight="1">
      <c r="A10" s="54" t="s">
        <v>58</v>
      </c>
      <c r="B10" s="32">
        <f aca="true" t="shared" si="3" ref="B10:B15">C10</f>
        <v>2924</v>
      </c>
      <c r="C10" s="55">
        <v>2924</v>
      </c>
      <c r="D10" s="13">
        <f t="shared" si="0"/>
        <v>100</v>
      </c>
      <c r="E10" s="14">
        <v>1205</v>
      </c>
      <c r="F10" s="53">
        <f t="shared" si="1"/>
        <v>1719</v>
      </c>
      <c r="G10" s="13">
        <f t="shared" si="2"/>
        <v>142.66</v>
      </c>
    </row>
    <row r="11" spans="1:7" ht="20.25" customHeight="1">
      <c r="A11" s="54" t="s">
        <v>59</v>
      </c>
      <c r="B11" s="32">
        <f t="shared" si="3"/>
        <v>4331</v>
      </c>
      <c r="C11" s="55">
        <v>4331</v>
      </c>
      <c r="D11" s="13">
        <f t="shared" si="0"/>
        <v>100</v>
      </c>
      <c r="E11" s="14">
        <v>15570</v>
      </c>
      <c r="F11" s="53">
        <f t="shared" si="1"/>
        <v>-11239</v>
      </c>
      <c r="G11" s="13">
        <f t="shared" si="2"/>
        <v>-72.18</v>
      </c>
    </row>
    <row r="12" spans="1:7" ht="20.25" customHeight="1">
      <c r="A12" s="54" t="s">
        <v>60</v>
      </c>
      <c r="B12" s="32">
        <f t="shared" si="3"/>
        <v>123851</v>
      </c>
      <c r="C12" s="55">
        <v>123851</v>
      </c>
      <c r="D12" s="13">
        <f t="shared" si="0"/>
        <v>100</v>
      </c>
      <c r="E12" s="14">
        <v>102670</v>
      </c>
      <c r="F12" s="53">
        <f t="shared" si="1"/>
        <v>21181</v>
      </c>
      <c r="G12" s="13">
        <f t="shared" si="2"/>
        <v>20.63</v>
      </c>
    </row>
    <row r="13" spans="1:7" ht="20.25" customHeight="1">
      <c r="A13" s="54" t="s">
        <v>61</v>
      </c>
      <c r="B13" s="32">
        <f t="shared" si="3"/>
        <v>95311</v>
      </c>
      <c r="C13" s="55">
        <v>95311</v>
      </c>
      <c r="D13" s="13">
        <f t="shared" si="0"/>
        <v>100</v>
      </c>
      <c r="E13" s="16">
        <v>81355</v>
      </c>
      <c r="F13" s="53">
        <f t="shared" si="1"/>
        <v>13956</v>
      </c>
      <c r="G13" s="13">
        <f t="shared" si="2"/>
        <v>17.15</v>
      </c>
    </row>
    <row r="14" spans="1:7" ht="20.25" customHeight="1">
      <c r="A14" s="54" t="s">
        <v>62</v>
      </c>
      <c r="B14" s="32">
        <f t="shared" si="3"/>
        <v>22513</v>
      </c>
      <c r="C14" s="55">
        <v>22513</v>
      </c>
      <c r="D14" s="13">
        <f t="shared" si="0"/>
        <v>100</v>
      </c>
      <c r="E14" s="14">
        <v>18130</v>
      </c>
      <c r="F14" s="53">
        <f t="shared" si="1"/>
        <v>4383</v>
      </c>
      <c r="G14" s="13">
        <f t="shared" si="2"/>
        <v>24.18</v>
      </c>
    </row>
    <row r="15" spans="1:7" ht="20.25" customHeight="1">
      <c r="A15" s="54" t="s">
        <v>63</v>
      </c>
      <c r="B15" s="32">
        <f t="shared" si="3"/>
        <v>34351</v>
      </c>
      <c r="C15" s="55">
        <v>34351</v>
      </c>
      <c r="D15" s="13">
        <f t="shared" si="0"/>
        <v>100</v>
      </c>
      <c r="E15" s="14">
        <v>30156</v>
      </c>
      <c r="F15" s="53">
        <f t="shared" si="1"/>
        <v>4195</v>
      </c>
      <c r="G15" s="13">
        <f t="shared" si="2"/>
        <v>13.91</v>
      </c>
    </row>
    <row r="16" spans="1:7" ht="20.25" customHeight="1">
      <c r="A16" s="54" t="s">
        <v>64</v>
      </c>
      <c r="B16" s="32">
        <v>85019</v>
      </c>
      <c r="C16" s="55">
        <v>83342</v>
      </c>
      <c r="D16" s="13">
        <f t="shared" si="0"/>
        <v>98.03</v>
      </c>
      <c r="E16" s="14">
        <v>73990</v>
      </c>
      <c r="F16" s="53">
        <f t="shared" si="1"/>
        <v>9352</v>
      </c>
      <c r="G16" s="13">
        <f t="shared" si="2"/>
        <v>12.64</v>
      </c>
    </row>
    <row r="17" spans="1:7" ht="20.25" customHeight="1">
      <c r="A17" s="56" t="s">
        <v>65</v>
      </c>
      <c r="B17" s="32">
        <f aca="true" t="shared" si="4" ref="B17:B22">C17</f>
        <v>21433</v>
      </c>
      <c r="C17" s="55">
        <v>21433</v>
      </c>
      <c r="D17" s="13">
        <f t="shared" si="0"/>
        <v>100</v>
      </c>
      <c r="E17" s="57">
        <v>25351</v>
      </c>
      <c r="F17" s="53">
        <f t="shared" si="1"/>
        <v>-3918</v>
      </c>
      <c r="G17" s="13">
        <f t="shared" si="2"/>
        <v>-15.46</v>
      </c>
    </row>
    <row r="18" spans="1:7" ht="20.25" customHeight="1">
      <c r="A18" s="56" t="s">
        <v>66</v>
      </c>
      <c r="B18" s="32">
        <f t="shared" si="4"/>
        <v>8213</v>
      </c>
      <c r="C18" s="55">
        <v>8213</v>
      </c>
      <c r="D18" s="13">
        <f t="shared" si="0"/>
        <v>100</v>
      </c>
      <c r="E18" s="57">
        <v>14326</v>
      </c>
      <c r="F18" s="53">
        <f t="shared" si="1"/>
        <v>-6113</v>
      </c>
      <c r="G18" s="13">
        <f t="shared" si="2"/>
        <v>-42.67</v>
      </c>
    </row>
    <row r="19" spans="1:7" ht="20.25" customHeight="1">
      <c r="A19" s="56" t="s">
        <v>67</v>
      </c>
      <c r="B19" s="32">
        <f t="shared" si="4"/>
        <v>5422</v>
      </c>
      <c r="C19" s="55">
        <v>5422</v>
      </c>
      <c r="D19" s="13">
        <f t="shared" si="0"/>
        <v>100</v>
      </c>
      <c r="E19" s="57">
        <v>5078</v>
      </c>
      <c r="F19" s="53">
        <f t="shared" si="1"/>
        <v>344</v>
      </c>
      <c r="G19" s="13">
        <f t="shared" si="2"/>
        <v>6.77</v>
      </c>
    </row>
    <row r="20" spans="1:7" ht="20.25" customHeight="1">
      <c r="A20" s="56" t="s">
        <v>68</v>
      </c>
      <c r="B20" s="32">
        <f t="shared" si="4"/>
        <v>15574</v>
      </c>
      <c r="C20" s="55">
        <v>15574</v>
      </c>
      <c r="D20" s="13">
        <f t="shared" si="0"/>
        <v>100</v>
      </c>
      <c r="E20" s="57">
        <v>8676</v>
      </c>
      <c r="F20" s="53">
        <f t="shared" si="1"/>
        <v>6898</v>
      </c>
      <c r="G20" s="13">
        <f t="shared" si="2"/>
        <v>79.51</v>
      </c>
    </row>
    <row r="21" spans="1:7" ht="20.25" customHeight="1">
      <c r="A21" s="56" t="s">
        <v>69</v>
      </c>
      <c r="B21" s="32">
        <f t="shared" si="4"/>
        <v>11240</v>
      </c>
      <c r="C21" s="55">
        <v>11240</v>
      </c>
      <c r="D21" s="13">
        <f t="shared" si="0"/>
        <v>100</v>
      </c>
      <c r="E21" s="57">
        <v>17169</v>
      </c>
      <c r="F21" s="53">
        <f t="shared" si="1"/>
        <v>-5929</v>
      </c>
      <c r="G21" s="13">
        <f t="shared" si="2"/>
        <v>-34.53</v>
      </c>
    </row>
    <row r="22" spans="1:7" ht="20.25" customHeight="1">
      <c r="A22" s="56" t="s">
        <v>70</v>
      </c>
      <c r="B22" s="32">
        <f t="shared" si="4"/>
        <v>731</v>
      </c>
      <c r="C22" s="55">
        <v>731</v>
      </c>
      <c r="D22" s="13">
        <f t="shared" si="0"/>
        <v>100</v>
      </c>
      <c r="E22" s="57">
        <v>1365</v>
      </c>
      <c r="F22" s="53">
        <f t="shared" si="1"/>
        <v>-634</v>
      </c>
      <c r="G22" s="13">
        <f t="shared" si="2"/>
        <v>-46.45</v>
      </c>
    </row>
    <row r="23" spans="1:7" ht="20.25" customHeight="1">
      <c r="A23" s="56" t="s">
        <v>71</v>
      </c>
      <c r="B23" s="53">
        <f>B5-SUM(B6:B22)</f>
        <v>14715</v>
      </c>
      <c r="C23" s="55">
        <f>C5-623604</f>
        <v>8343</v>
      </c>
      <c r="D23" s="13">
        <f t="shared" si="0"/>
        <v>56.7</v>
      </c>
      <c r="E23" s="57">
        <v>6695</v>
      </c>
      <c r="F23" s="53">
        <f t="shared" si="1"/>
        <v>1648</v>
      </c>
      <c r="G23" s="13">
        <f t="shared" si="2"/>
        <v>24.62</v>
      </c>
    </row>
    <row r="24" spans="1:7" s="15" customFormat="1" ht="20.25" customHeight="1">
      <c r="A24" s="68" t="s">
        <v>72</v>
      </c>
      <c r="B24" s="66">
        <v>58500</v>
      </c>
      <c r="C24" s="67">
        <v>67026</v>
      </c>
      <c r="D24" s="65">
        <f t="shared" si="0"/>
        <v>114.57</v>
      </c>
      <c r="E24" s="69">
        <v>62165</v>
      </c>
      <c r="F24" s="63">
        <f t="shared" si="1"/>
        <v>4861</v>
      </c>
      <c r="G24" s="65">
        <f t="shared" si="2"/>
        <v>7.82</v>
      </c>
    </row>
    <row r="25" spans="1:7" s="15" customFormat="1" ht="20.25" customHeight="1">
      <c r="A25" s="68" t="s">
        <v>15</v>
      </c>
      <c r="B25" s="63">
        <f>B24+B5</f>
        <v>699846</v>
      </c>
      <c r="C25" s="63">
        <f>C24+C5</f>
        <v>698973</v>
      </c>
      <c r="D25" s="65">
        <f t="shared" si="0"/>
        <v>99.88</v>
      </c>
      <c r="E25" s="69">
        <v>667825</v>
      </c>
      <c r="F25" s="63">
        <f t="shared" si="1"/>
        <v>31148</v>
      </c>
      <c r="G25" s="65">
        <f t="shared" si="2"/>
        <v>4.66</v>
      </c>
    </row>
    <row r="26" spans="3:5" ht="14.25">
      <c r="C26" s="50"/>
      <c r="E26" s="1"/>
    </row>
  </sheetData>
  <sheetProtection/>
  <mergeCells count="8">
    <mergeCell ref="A1:G1"/>
    <mergeCell ref="C2:D2"/>
    <mergeCell ref="A3:A4"/>
    <mergeCell ref="B3:B4"/>
    <mergeCell ref="D3:D4"/>
    <mergeCell ref="E3:E4"/>
    <mergeCell ref="F3:G3"/>
    <mergeCell ref="C3:C4"/>
  </mergeCells>
  <printOptions/>
  <pageMargins left="0.7480314960629921" right="0.7480314960629921" top="1.1811023622047245" bottom="1.1811023622047245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2019-06-18T07:27:38Z</cp:lastPrinted>
  <dcterms:created xsi:type="dcterms:W3CDTF">1996-12-17T01:32:42Z</dcterms:created>
  <dcterms:modified xsi:type="dcterms:W3CDTF">2019-09-02T01:21:08Z</dcterms:modified>
  <cp:category/>
  <cp:version/>
  <cp:contentType/>
  <cp:contentStatus/>
</cp:coreProperties>
</file>