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简表 " sheetId="1" r:id="rId1"/>
    <sheet name="收入表" sheetId="2" r:id="rId2"/>
    <sheet name="支出" sheetId="3" r:id="rId3"/>
  </sheets>
  <definedNames/>
  <calcPr fullCalcOnLoad="1" fullPrecision="0"/>
</workbook>
</file>

<file path=xl/sharedStrings.xml><?xml version="1.0" encoding="utf-8"?>
<sst xmlns="http://schemas.openxmlformats.org/spreadsheetml/2006/main" count="104" uniqueCount="86">
  <si>
    <t>单位：万元</t>
  </si>
  <si>
    <t>项　　　　目</t>
  </si>
  <si>
    <t>实际完成</t>
  </si>
  <si>
    <t>完成年计划%</t>
  </si>
  <si>
    <t>上年同期完成</t>
  </si>
  <si>
    <t>比上年同期</t>
  </si>
  <si>
    <t>本月</t>
  </si>
  <si>
    <t>累计</t>
  </si>
  <si>
    <t>增减数</t>
  </si>
  <si>
    <t>增减%</t>
  </si>
  <si>
    <t>收　入　科　目</t>
  </si>
  <si>
    <t>一、税收收入小计</t>
  </si>
  <si>
    <t>二、非税收入</t>
  </si>
  <si>
    <t>1、专项收入</t>
  </si>
  <si>
    <t>2、行政事业性收费收入</t>
  </si>
  <si>
    <t>3、罚没收入</t>
  </si>
  <si>
    <t>支　出　科　目</t>
  </si>
  <si>
    <t>上年同
期完成</t>
  </si>
  <si>
    <t>其他支出</t>
  </si>
  <si>
    <t>三、预算支出合计</t>
  </si>
  <si>
    <t xml:space="preserve">    教育费附加收入</t>
  </si>
  <si>
    <t xml:space="preserve">    地方教育费附加收入</t>
  </si>
  <si>
    <t>三、上划省级收入</t>
  </si>
  <si>
    <t>四、上划中央收入</t>
  </si>
  <si>
    <t>五、政府基金收入合计</t>
  </si>
  <si>
    <t>年度计划</t>
  </si>
  <si>
    <t>二、上划省级收入</t>
  </si>
  <si>
    <t>三、上划中央收入</t>
  </si>
  <si>
    <t>四、财政总收入</t>
  </si>
  <si>
    <t>五、基金预算收入</t>
  </si>
  <si>
    <t>六、财政总收入+基金</t>
  </si>
  <si>
    <t>年度计划</t>
  </si>
  <si>
    <t>1、国内增值税37.5%</t>
  </si>
  <si>
    <t>2、营业税37.5%</t>
  </si>
  <si>
    <t>3、企业所得税28%</t>
  </si>
  <si>
    <t>4、个人所得税28%</t>
  </si>
  <si>
    <t>5、资源税75%</t>
  </si>
  <si>
    <t>6、城市维护建设税</t>
  </si>
  <si>
    <t>7、房产税</t>
  </si>
  <si>
    <t>8、印花税</t>
  </si>
  <si>
    <t>9、城镇土地使用税70%</t>
  </si>
  <si>
    <t>10、土地增值税</t>
  </si>
  <si>
    <t>11、车船税</t>
  </si>
  <si>
    <t>12、耕地占用税</t>
  </si>
  <si>
    <t>13、契税</t>
  </si>
  <si>
    <t>4、国有资源有偿使用收入</t>
  </si>
  <si>
    <t>5、其他收入</t>
  </si>
  <si>
    <t>1、国有土地出让金收入</t>
  </si>
  <si>
    <t>2、城市基础设施配套费收入</t>
  </si>
  <si>
    <t>3、其他基金收入</t>
  </si>
  <si>
    <t>单位：万元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</si>
  <si>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</si>
  <si>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</si>
  <si>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</si>
  <si>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</si>
  <si>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</si>
  <si>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</si>
  <si>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</si>
  <si>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</si>
  <si>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</si>
  <si>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</si>
  <si>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</si>
  <si>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</si>
  <si>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</si>
  <si>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住房保障支出</t>
  </si>
  <si>
    <t>粮油物资储备支出</t>
  </si>
  <si>
    <t>其他支出</t>
  </si>
  <si>
    <t>一、地方一般预算收入</t>
  </si>
  <si>
    <t>地方一般预算收入合计</t>
  </si>
  <si>
    <t>财政总收入+基金</t>
  </si>
  <si>
    <t>一、公共财政预算支出</t>
  </si>
  <si>
    <t>二、政府性基金预算支出</t>
  </si>
  <si>
    <t>14、环境保护税70%</t>
  </si>
  <si>
    <t>年初预算</t>
  </si>
  <si>
    <t>完成年初预算%</t>
  </si>
  <si>
    <t>完成年度计划%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</si>
  <si>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其中：税务</t>
    </r>
  </si>
  <si>
    <t>　　　　财政</t>
  </si>
  <si>
    <t>　其中：税务</t>
  </si>
  <si>
    <t>债务付息支出</t>
  </si>
  <si>
    <t>文化旅游体育与传媒支出</t>
  </si>
  <si>
    <t>卫生健康支出</t>
  </si>
  <si>
    <t>自然资源海洋气象等支出</t>
  </si>
  <si>
    <t>邵东县2019年6月财政收入完成情况简表</t>
  </si>
  <si>
    <t>邵东县2019年6月财政收入完成情况明细表</t>
  </si>
  <si>
    <t>邵东县2019年6月财政支出完成情况表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</si>
</sst>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_ "/>
    <numFmt numFmtId="187" formatCode="0.00_);[Red]\(0.00\)"/>
    <numFmt numFmtId="188" formatCode="0_);[Red]\(0\)"/>
    <numFmt numFmtId="189" formatCode="0;[Red]0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_ "/>
    <numFmt numFmtId="196" formatCode="0.0000_);[Red]\(0.0000\)"/>
    <numFmt numFmtId="197" formatCode="0.0000_ "/>
  </numFmts>
  <fonts count="36">
    <font>
      <sz val="12"/>
      <name val="宋体"/>
      <family val="0"/>
    </font>
    <font>
      <sz val="9"/>
      <name val="宋体"/>
      <family val="0"/>
    </font>
    <font>
      <sz val="26"/>
      <name val="黑体"/>
      <family val="0"/>
    </font>
    <font>
      <sz val="14"/>
      <name val="黑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5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7" applyNumberFormat="0" applyAlignment="0" applyProtection="0"/>
    <xf numFmtId="0" fontId="34" fillId="7" borderId="4" applyNumberFormat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Font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185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5" fillId="0" borderId="13" xfId="0" applyFont="1" applyBorder="1" applyAlignment="1">
      <alignment vertical="top" shrinkToFi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4" fontId="0" fillId="0" borderId="11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11" xfId="0" applyNumberFormat="1" applyFont="1" applyFill="1" applyBorder="1" applyAlignment="1">
      <alignment vertical="center"/>
    </xf>
    <xf numFmtId="185" fontId="0" fillId="4" borderId="11" xfId="0" applyNumberFormat="1" applyFont="1" applyFill="1" applyBorder="1" applyAlignment="1">
      <alignment vertical="center"/>
    </xf>
    <xf numFmtId="185" fontId="0" fillId="0" borderId="11" xfId="59" applyNumberFormat="1" applyFont="1" applyFill="1" applyBorder="1" applyAlignment="1">
      <alignment vertical="center"/>
      <protection/>
    </xf>
    <xf numFmtId="0" fontId="0" fillId="0" borderId="0" xfId="0" applyNumberFormat="1" applyBorder="1" applyAlignment="1">
      <alignment horizontal="center"/>
    </xf>
    <xf numFmtId="184" fontId="10" fillId="0" borderId="11" xfId="0" applyNumberFormat="1" applyFont="1" applyFill="1" applyBorder="1" applyAlignment="1">
      <alignment horizontal="center" vertical="center"/>
    </xf>
    <xf numFmtId="185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184" fontId="0" fillId="0" borderId="15" xfId="0" applyNumberFormat="1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/>
    </xf>
    <xf numFmtId="185" fontId="0" fillId="0" borderId="11" xfId="59" applyNumberForma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59" applyNumberFormat="1" applyFill="1" applyBorder="1" applyAlignment="1">
      <alignment horizontal="center" vertical="center"/>
      <protection/>
    </xf>
    <xf numFmtId="184" fontId="5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1" xfId="59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0" fillId="0" borderId="1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184" fontId="0" fillId="0" borderId="11" xfId="58" applyNumberFormat="1" applyFont="1" applyBorder="1" applyAlignment="1">
      <alignment vertical="center"/>
      <protection/>
    </xf>
    <xf numFmtId="184" fontId="0" fillId="0" borderId="11" xfId="0" applyNumberFormat="1" applyFont="1" applyFill="1" applyBorder="1" applyAlignment="1">
      <alignment vertical="center" shrinkToFit="1"/>
    </xf>
    <xf numFmtId="184" fontId="0" fillId="0" borderId="11" xfId="0" applyNumberFormat="1" applyFont="1" applyFill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 shrinkToFit="1"/>
    </xf>
    <xf numFmtId="185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97" fontId="0" fillId="0" borderId="0" xfId="0" applyNumberFormat="1" applyBorder="1" applyAlignment="1">
      <alignment/>
    </xf>
    <xf numFmtId="0" fontId="0" fillId="0" borderId="0" xfId="0" applyFont="1" applyFill="1" applyAlignment="1">
      <alignment horizontal="left" vertical="center"/>
    </xf>
    <xf numFmtId="184" fontId="10" fillId="0" borderId="1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185" fontId="13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184" fontId="13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5" fillId="0" borderId="11" xfId="0" applyNumberFormat="1" applyFont="1" applyBorder="1" applyAlignment="1">
      <alignment horizontal="center" vertical="center"/>
    </xf>
    <xf numFmtId="197" fontId="14" fillId="0" borderId="0" xfId="0" applyNumberFormat="1" applyFont="1" applyBorder="1" applyAlignment="1">
      <alignment/>
    </xf>
    <xf numFmtId="184" fontId="0" fillId="0" borderId="12" xfId="58" applyNumberFormat="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184" fontId="9" fillId="0" borderId="0" xfId="0" applyNumberFormat="1" applyFont="1" applyFill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Fill="1" applyBorder="1" applyAlignment="1">
      <alignment horizontal="center" vertical="center" wrapText="1"/>
    </xf>
    <xf numFmtId="185" fontId="0" fillId="0" borderId="19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1月收入" xfId="58"/>
    <cellStyle name="常规_2013年财政收入预算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21.125" style="21" customWidth="1"/>
    <col min="2" max="2" width="8.875" style="21" customWidth="1"/>
    <col min="3" max="4" width="7.75390625" style="68" customWidth="1"/>
    <col min="5" max="5" width="7.625" style="21" customWidth="1"/>
    <col min="6" max="6" width="7.875" style="21" customWidth="1"/>
    <col min="7" max="7" width="9.25390625" style="21" customWidth="1"/>
    <col min="8" max="8" width="8.875" style="21" customWidth="1"/>
    <col min="9" max="9" width="8.375" style="21" hidden="1" customWidth="1"/>
    <col min="10" max="16384" width="9.00390625" style="21" customWidth="1"/>
  </cols>
  <sheetData>
    <row r="1" spans="1:8" s="22" customFormat="1" ht="66.75" customHeight="1">
      <c r="A1" s="95" t="s">
        <v>83</v>
      </c>
      <c r="B1" s="95"/>
      <c r="C1" s="95"/>
      <c r="D1" s="95"/>
      <c r="E1" s="95"/>
      <c r="F1" s="95"/>
      <c r="G1" s="95"/>
      <c r="H1" s="95"/>
    </row>
    <row r="2" spans="1:8" s="22" customFormat="1" ht="34.5" customHeight="1">
      <c r="A2" s="40"/>
      <c r="B2" s="41"/>
      <c r="C2" s="96"/>
      <c r="D2" s="96"/>
      <c r="E2" s="96"/>
      <c r="F2" s="41"/>
      <c r="G2" s="97" t="s">
        <v>50</v>
      </c>
      <c r="H2" s="97"/>
    </row>
    <row r="3" spans="1:9" s="22" customFormat="1" ht="34.5" customHeight="1">
      <c r="A3" s="98" t="s">
        <v>1</v>
      </c>
      <c r="B3" s="100" t="s">
        <v>25</v>
      </c>
      <c r="C3" s="102" t="s">
        <v>2</v>
      </c>
      <c r="D3" s="103"/>
      <c r="E3" s="104" t="s">
        <v>3</v>
      </c>
      <c r="F3" s="100" t="s">
        <v>4</v>
      </c>
      <c r="G3" s="106" t="s">
        <v>5</v>
      </c>
      <c r="H3" s="107"/>
      <c r="I3" s="23"/>
    </row>
    <row r="4" spans="1:9" s="22" customFormat="1" ht="34.5" customHeight="1">
      <c r="A4" s="99"/>
      <c r="B4" s="101"/>
      <c r="C4" s="37" t="s">
        <v>6</v>
      </c>
      <c r="D4" s="37" t="s">
        <v>7</v>
      </c>
      <c r="E4" s="105"/>
      <c r="F4" s="101"/>
      <c r="G4" s="37" t="s">
        <v>8</v>
      </c>
      <c r="H4" s="36" t="s">
        <v>9</v>
      </c>
      <c r="I4" s="23"/>
    </row>
    <row r="5" spans="1:9" ht="39.75" customHeight="1">
      <c r="A5" s="58" t="s">
        <v>67</v>
      </c>
      <c r="B5" s="38">
        <v>162981</v>
      </c>
      <c r="C5" s="42">
        <f>D5-I5</f>
        <v>16476</v>
      </c>
      <c r="D5" s="43">
        <v>76459</v>
      </c>
      <c r="E5" s="44">
        <f aca="true" t="shared" si="0" ref="E5:E14">D5/B5*100</f>
        <v>46.91</v>
      </c>
      <c r="F5" s="42">
        <v>73433</v>
      </c>
      <c r="G5" s="45">
        <f aca="true" t="shared" si="1" ref="G5:G14">D5-F5</f>
        <v>3026</v>
      </c>
      <c r="H5" s="44">
        <f aca="true" t="shared" si="2" ref="H5:H14">G5/F5*100</f>
        <v>4.12</v>
      </c>
      <c r="I5" s="43">
        <v>59983</v>
      </c>
    </row>
    <row r="6" spans="1:9" ht="39.75" customHeight="1">
      <c r="A6" s="58" t="s">
        <v>76</v>
      </c>
      <c r="B6" s="38">
        <f>B5-B7</f>
        <v>116981</v>
      </c>
      <c r="C6" s="42">
        <f aca="true" t="shared" si="3" ref="C6:C14">D6-I6</f>
        <v>14651</v>
      </c>
      <c r="D6" s="43">
        <v>53189</v>
      </c>
      <c r="E6" s="44">
        <f t="shared" si="0"/>
        <v>45.47</v>
      </c>
      <c r="F6" s="38">
        <v>49673</v>
      </c>
      <c r="G6" s="45">
        <f>D6-F6</f>
        <v>3516</v>
      </c>
      <c r="H6" s="44">
        <f>G6/F6*100</f>
        <v>7.08</v>
      </c>
      <c r="I6" s="43">
        <v>38538</v>
      </c>
    </row>
    <row r="7" spans="1:9" ht="39.75" customHeight="1">
      <c r="A7" s="58" t="s">
        <v>77</v>
      </c>
      <c r="B7" s="25">
        <v>46000</v>
      </c>
      <c r="C7" s="42">
        <f t="shared" si="3"/>
        <v>1825</v>
      </c>
      <c r="D7" s="46">
        <v>23270</v>
      </c>
      <c r="E7" s="44">
        <f t="shared" si="0"/>
        <v>50.59</v>
      </c>
      <c r="F7" s="42">
        <v>23760</v>
      </c>
      <c r="G7" s="45">
        <f t="shared" si="1"/>
        <v>-490</v>
      </c>
      <c r="H7" s="44">
        <f t="shared" si="2"/>
        <v>-2.06</v>
      </c>
      <c r="I7" s="46">
        <v>21445</v>
      </c>
    </row>
    <row r="8" spans="1:9" ht="39.75" customHeight="1">
      <c r="A8" s="58" t="s">
        <v>26</v>
      </c>
      <c r="B8" s="25">
        <v>22577</v>
      </c>
      <c r="C8" s="42">
        <f t="shared" si="3"/>
        <v>2636</v>
      </c>
      <c r="D8" s="46">
        <v>10476</v>
      </c>
      <c r="E8" s="44">
        <f t="shared" si="0"/>
        <v>46.4</v>
      </c>
      <c r="F8" s="42">
        <v>10084</v>
      </c>
      <c r="G8" s="45">
        <f t="shared" si="1"/>
        <v>392</v>
      </c>
      <c r="H8" s="44">
        <f t="shared" si="2"/>
        <v>3.89</v>
      </c>
      <c r="I8" s="46">
        <v>7840</v>
      </c>
    </row>
    <row r="9" spans="1:9" ht="39.75" customHeight="1">
      <c r="A9" s="58" t="s">
        <v>27</v>
      </c>
      <c r="B9" s="25">
        <v>92942</v>
      </c>
      <c r="C9" s="42">
        <f t="shared" si="3"/>
        <v>10498</v>
      </c>
      <c r="D9" s="46">
        <v>43987</v>
      </c>
      <c r="E9" s="44">
        <f t="shared" si="0"/>
        <v>47.33</v>
      </c>
      <c r="F9" s="42">
        <v>41687</v>
      </c>
      <c r="G9" s="45">
        <f t="shared" si="1"/>
        <v>2300</v>
      </c>
      <c r="H9" s="44">
        <f t="shared" si="2"/>
        <v>5.52</v>
      </c>
      <c r="I9" s="46">
        <v>33489</v>
      </c>
    </row>
    <row r="10" spans="1:10" ht="39.75" customHeight="1">
      <c r="A10" s="59" t="s">
        <v>28</v>
      </c>
      <c r="B10" s="26">
        <f>B5+B8+B9</f>
        <v>278500</v>
      </c>
      <c r="C10" s="42">
        <f t="shared" si="3"/>
        <v>29610</v>
      </c>
      <c r="D10" s="47">
        <v>130922</v>
      </c>
      <c r="E10" s="44">
        <f t="shared" si="0"/>
        <v>47.01</v>
      </c>
      <c r="F10" s="42">
        <v>125204</v>
      </c>
      <c r="G10" s="45">
        <f t="shared" si="1"/>
        <v>5718</v>
      </c>
      <c r="H10" s="44">
        <f t="shared" si="2"/>
        <v>4.57</v>
      </c>
      <c r="I10" s="47">
        <v>101312</v>
      </c>
      <c r="J10" s="22"/>
    </row>
    <row r="11" spans="1:9" ht="39.75" customHeight="1">
      <c r="A11" s="59" t="s">
        <v>78</v>
      </c>
      <c r="B11" s="26">
        <f>B6+B8+B9</f>
        <v>232500</v>
      </c>
      <c r="C11" s="42">
        <f t="shared" si="3"/>
        <v>27785</v>
      </c>
      <c r="D11" s="47">
        <v>107652</v>
      </c>
      <c r="E11" s="44">
        <f t="shared" si="0"/>
        <v>46.3</v>
      </c>
      <c r="F11" s="26">
        <v>101444</v>
      </c>
      <c r="G11" s="45">
        <f>D11-F11</f>
        <v>6208</v>
      </c>
      <c r="H11" s="44">
        <f>G11/F11*100</f>
        <v>6.12</v>
      </c>
      <c r="I11" s="47">
        <v>79867</v>
      </c>
    </row>
    <row r="12" spans="1:9" ht="39.75" customHeight="1">
      <c r="A12" s="58" t="s">
        <v>77</v>
      </c>
      <c r="B12" s="27">
        <v>46000</v>
      </c>
      <c r="C12" s="42">
        <f t="shared" si="3"/>
        <v>1825</v>
      </c>
      <c r="D12" s="48">
        <v>23270</v>
      </c>
      <c r="E12" s="44">
        <f t="shared" si="0"/>
        <v>50.59</v>
      </c>
      <c r="F12" s="42">
        <v>23760</v>
      </c>
      <c r="G12" s="45">
        <f t="shared" si="1"/>
        <v>-490</v>
      </c>
      <c r="H12" s="44">
        <f t="shared" si="2"/>
        <v>-2.06</v>
      </c>
      <c r="I12" s="48">
        <v>21445</v>
      </c>
    </row>
    <row r="13" spans="1:9" ht="39.75" customHeight="1">
      <c r="A13" s="58" t="s">
        <v>29</v>
      </c>
      <c r="B13" s="39">
        <v>181600</v>
      </c>
      <c r="C13" s="42">
        <f t="shared" si="3"/>
        <v>3601</v>
      </c>
      <c r="D13" s="42">
        <v>92474</v>
      </c>
      <c r="E13" s="44">
        <f t="shared" si="0"/>
        <v>50.92</v>
      </c>
      <c r="F13" s="42">
        <v>43056</v>
      </c>
      <c r="G13" s="45">
        <f t="shared" si="1"/>
        <v>49418</v>
      </c>
      <c r="H13" s="44">
        <f t="shared" si="2"/>
        <v>114.78</v>
      </c>
      <c r="I13" s="42">
        <v>88873</v>
      </c>
    </row>
    <row r="14" spans="1:9" ht="39.75" customHeight="1">
      <c r="A14" s="60" t="s">
        <v>30</v>
      </c>
      <c r="B14" s="9">
        <f>B10+B13</f>
        <v>460100</v>
      </c>
      <c r="C14" s="42">
        <f t="shared" si="3"/>
        <v>33211</v>
      </c>
      <c r="D14" s="42">
        <v>223396</v>
      </c>
      <c r="E14" s="44">
        <f t="shared" si="0"/>
        <v>48.55</v>
      </c>
      <c r="F14" s="42">
        <v>168260</v>
      </c>
      <c r="G14" s="45">
        <f t="shared" si="1"/>
        <v>55136</v>
      </c>
      <c r="H14" s="44">
        <f t="shared" si="2"/>
        <v>32.77</v>
      </c>
      <c r="I14" s="42">
        <v>190185</v>
      </c>
    </row>
    <row r="15" spans="1:8" ht="31.5" customHeight="1">
      <c r="A15" s="93"/>
      <c r="B15" s="94"/>
      <c r="C15" s="94"/>
      <c r="D15" s="94"/>
      <c r="E15" s="94"/>
      <c r="F15" s="94"/>
      <c r="G15" s="94"/>
      <c r="H15" s="94"/>
    </row>
    <row r="16" spans="1:6" ht="15.75" customHeight="1">
      <c r="A16" s="66"/>
      <c r="F16" s="24"/>
    </row>
    <row r="17" ht="15.75" customHeight="1">
      <c r="B17" s="24"/>
    </row>
  </sheetData>
  <sheetProtection/>
  <mergeCells count="10">
    <mergeCell ref="A15:H15"/>
    <mergeCell ref="A1:H1"/>
    <mergeCell ref="C2:E2"/>
    <mergeCell ref="G2:H2"/>
    <mergeCell ref="A3:A4"/>
    <mergeCell ref="B3:B4"/>
    <mergeCell ref="C3:D3"/>
    <mergeCell ref="E3:E4"/>
    <mergeCell ref="F3:F4"/>
    <mergeCell ref="G3:H3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showZeros="0" zoomScalePageLayoutView="0" workbookViewId="0" topLeftCell="A1">
      <selection activeCell="C5" sqref="C5"/>
    </sheetView>
  </sheetViews>
  <sheetFormatPr defaultColWidth="9.00390625" defaultRowHeight="15.75" customHeight="1"/>
  <cols>
    <col min="1" max="1" width="20.375" style="19" customWidth="1"/>
    <col min="2" max="2" width="8.875" style="1" customWidth="1"/>
    <col min="3" max="3" width="6.875" style="1" customWidth="1"/>
    <col min="4" max="4" width="7.625" style="1" customWidth="1"/>
    <col min="5" max="5" width="7.625" style="0" customWidth="1"/>
    <col min="6" max="6" width="6.875" style="0" customWidth="1"/>
    <col min="7" max="7" width="8.00390625" style="0" customWidth="1"/>
    <col min="8" max="8" width="9.125" style="0" customWidth="1"/>
    <col min="9" max="9" width="10.50390625" style="0" hidden="1" customWidth="1"/>
    <col min="10" max="10" width="13.875" style="54" bestFit="1" customWidth="1"/>
    <col min="12" max="12" width="12.25390625" style="0" customWidth="1"/>
    <col min="13" max="13" width="9.50390625" style="0" bestFit="1" customWidth="1"/>
  </cols>
  <sheetData>
    <row r="1" spans="1:10" s="2" customFormat="1" ht="28.5" customHeight="1">
      <c r="A1" s="108" t="s">
        <v>84</v>
      </c>
      <c r="B1" s="108"/>
      <c r="C1" s="108"/>
      <c r="D1" s="108"/>
      <c r="E1" s="108"/>
      <c r="F1" s="108"/>
      <c r="G1" s="108"/>
      <c r="H1" s="108"/>
      <c r="J1" s="53"/>
    </row>
    <row r="2" spans="1:10" s="2" customFormat="1" ht="22.5" customHeight="1">
      <c r="A2" s="17"/>
      <c r="B2" s="49"/>
      <c r="C2" s="109"/>
      <c r="D2" s="109"/>
      <c r="E2" s="109"/>
      <c r="F2" s="3"/>
      <c r="G2" s="110" t="s">
        <v>0</v>
      </c>
      <c r="H2" s="110"/>
      <c r="J2" s="53"/>
    </row>
    <row r="3" spans="1:10" s="2" customFormat="1" ht="18" customHeight="1">
      <c r="A3" s="111" t="s">
        <v>10</v>
      </c>
      <c r="B3" s="112" t="s">
        <v>31</v>
      </c>
      <c r="C3" s="112" t="s">
        <v>2</v>
      </c>
      <c r="D3" s="112"/>
      <c r="E3" s="113" t="s">
        <v>75</v>
      </c>
      <c r="F3" s="114" t="s">
        <v>4</v>
      </c>
      <c r="G3" s="112" t="s">
        <v>5</v>
      </c>
      <c r="H3" s="112"/>
      <c r="J3" s="53"/>
    </row>
    <row r="4" spans="1:10" s="2" customFormat="1" ht="18" customHeight="1">
      <c r="A4" s="111"/>
      <c r="B4" s="112"/>
      <c r="C4" s="14" t="s">
        <v>6</v>
      </c>
      <c r="D4" s="14" t="s">
        <v>7</v>
      </c>
      <c r="E4" s="113"/>
      <c r="F4" s="114"/>
      <c r="G4" s="14" t="s">
        <v>8</v>
      </c>
      <c r="H4" s="29" t="s">
        <v>9</v>
      </c>
      <c r="J4" s="53"/>
    </row>
    <row r="5" spans="1:10" s="90" customFormat="1" ht="18" customHeight="1">
      <c r="A5" s="83" t="s">
        <v>11</v>
      </c>
      <c r="B5" s="84">
        <f>SUM(B6:B19)</f>
        <v>110981</v>
      </c>
      <c r="C5" s="85">
        <f>D5-I5</f>
        <v>13917</v>
      </c>
      <c r="D5" s="85">
        <v>50473</v>
      </c>
      <c r="E5" s="86">
        <f>D5/B5*100</f>
        <v>45.48</v>
      </c>
      <c r="F5" s="88">
        <v>47194</v>
      </c>
      <c r="G5" s="88">
        <f>D5-F5</f>
        <v>3279</v>
      </c>
      <c r="H5" s="86">
        <f>G5/F5*100</f>
        <v>6.95</v>
      </c>
      <c r="I5" s="85">
        <v>36556</v>
      </c>
      <c r="J5" s="89"/>
    </row>
    <row r="6" spans="1:10" s="2" customFormat="1" ht="18" customHeight="1">
      <c r="A6" s="35" t="s">
        <v>32</v>
      </c>
      <c r="B6" s="51">
        <v>48398</v>
      </c>
      <c r="C6" s="50">
        <f aca="true" t="shared" si="0" ref="C6:C35">D6-I6</f>
        <v>5623</v>
      </c>
      <c r="D6" s="50">
        <v>19810</v>
      </c>
      <c r="E6" s="29">
        <f aca="true" t="shared" si="1" ref="E6:E35">D6/B6*100</f>
        <v>40.93</v>
      </c>
      <c r="F6" s="31">
        <v>19909</v>
      </c>
      <c r="G6" s="30">
        <f aca="true" t="shared" si="2" ref="G6:G35">D6-F6</f>
        <v>-99</v>
      </c>
      <c r="H6" s="29">
        <f aca="true" t="shared" si="3" ref="H6:H35">G6/F6*100</f>
        <v>-0.5</v>
      </c>
      <c r="I6" s="50">
        <v>14187</v>
      </c>
      <c r="J6" s="53"/>
    </row>
    <row r="7" spans="1:10" s="2" customFormat="1" ht="18" customHeight="1">
      <c r="A7" s="35" t="s">
        <v>33</v>
      </c>
      <c r="B7" s="51">
        <v>0</v>
      </c>
      <c r="C7" s="50">
        <f t="shared" si="0"/>
        <v>7</v>
      </c>
      <c r="D7" s="50">
        <v>7</v>
      </c>
      <c r="E7" s="29"/>
      <c r="F7" s="31">
        <v>55</v>
      </c>
      <c r="G7" s="30">
        <f t="shared" si="2"/>
        <v>-48</v>
      </c>
      <c r="H7" s="29"/>
      <c r="I7" s="50">
        <v>0</v>
      </c>
      <c r="J7" s="53"/>
    </row>
    <row r="8" spans="1:10" s="2" customFormat="1" ht="18" customHeight="1">
      <c r="A8" s="35" t="s">
        <v>34</v>
      </c>
      <c r="B8" s="51">
        <v>9840</v>
      </c>
      <c r="C8" s="50">
        <f t="shared" si="0"/>
        <v>879</v>
      </c>
      <c r="D8" s="50">
        <v>6465</v>
      </c>
      <c r="E8" s="29">
        <f t="shared" si="1"/>
        <v>65.7</v>
      </c>
      <c r="F8" s="31">
        <v>5247</v>
      </c>
      <c r="G8" s="30">
        <f t="shared" si="2"/>
        <v>1218</v>
      </c>
      <c r="H8" s="29">
        <f t="shared" si="3"/>
        <v>23.21</v>
      </c>
      <c r="I8" s="50">
        <v>5586</v>
      </c>
      <c r="J8" s="53"/>
    </row>
    <row r="9" spans="1:10" s="2" customFormat="1" ht="18" customHeight="1">
      <c r="A9" s="35" t="s">
        <v>35</v>
      </c>
      <c r="B9" s="51">
        <v>3373</v>
      </c>
      <c r="C9" s="50">
        <f t="shared" si="0"/>
        <v>512</v>
      </c>
      <c r="D9" s="50">
        <v>1696</v>
      </c>
      <c r="E9" s="29">
        <f t="shared" si="1"/>
        <v>50.28</v>
      </c>
      <c r="F9" s="31">
        <v>1764</v>
      </c>
      <c r="G9" s="30">
        <f t="shared" si="2"/>
        <v>-68</v>
      </c>
      <c r="H9" s="29">
        <f t="shared" si="3"/>
        <v>-3.85</v>
      </c>
      <c r="I9" s="50">
        <v>1184</v>
      </c>
      <c r="J9" s="53"/>
    </row>
    <row r="10" spans="1:10" s="2" customFormat="1" ht="18" customHeight="1">
      <c r="A10" s="35" t="s">
        <v>36</v>
      </c>
      <c r="B10" s="51">
        <v>978</v>
      </c>
      <c r="C10" s="50">
        <f t="shared" si="0"/>
        <v>133</v>
      </c>
      <c r="D10" s="50">
        <v>419</v>
      </c>
      <c r="E10" s="29">
        <f t="shared" si="1"/>
        <v>42.84</v>
      </c>
      <c r="F10" s="31">
        <v>416</v>
      </c>
      <c r="G10" s="30">
        <f t="shared" si="2"/>
        <v>3</v>
      </c>
      <c r="H10" s="29">
        <f t="shared" si="3"/>
        <v>0.72</v>
      </c>
      <c r="I10" s="50">
        <v>286</v>
      </c>
      <c r="J10" s="53"/>
    </row>
    <row r="11" spans="1:10" s="2" customFormat="1" ht="18" customHeight="1">
      <c r="A11" s="35" t="s">
        <v>37</v>
      </c>
      <c r="B11" s="51">
        <v>5747</v>
      </c>
      <c r="C11" s="50">
        <f t="shared" si="0"/>
        <v>725</v>
      </c>
      <c r="D11" s="50">
        <v>2666</v>
      </c>
      <c r="E11" s="29">
        <f t="shared" si="1"/>
        <v>46.39</v>
      </c>
      <c r="F11" s="31">
        <v>2449</v>
      </c>
      <c r="G11" s="30">
        <f t="shared" si="2"/>
        <v>217</v>
      </c>
      <c r="H11" s="29">
        <f t="shared" si="3"/>
        <v>8.86</v>
      </c>
      <c r="I11" s="50">
        <v>1941</v>
      </c>
      <c r="J11" s="53"/>
    </row>
    <row r="12" spans="1:10" s="2" customFormat="1" ht="18" customHeight="1">
      <c r="A12" s="35" t="s">
        <v>38</v>
      </c>
      <c r="B12" s="51">
        <v>2826</v>
      </c>
      <c r="C12" s="50">
        <f t="shared" si="0"/>
        <v>294</v>
      </c>
      <c r="D12" s="50">
        <v>1187</v>
      </c>
      <c r="E12" s="29">
        <f t="shared" si="1"/>
        <v>42</v>
      </c>
      <c r="F12" s="31">
        <v>748</v>
      </c>
      <c r="G12" s="30">
        <f t="shared" si="2"/>
        <v>439</v>
      </c>
      <c r="H12" s="29">
        <f t="shared" si="3"/>
        <v>58.69</v>
      </c>
      <c r="I12" s="50">
        <v>893</v>
      </c>
      <c r="J12" s="53"/>
    </row>
    <row r="13" spans="1:10" s="2" customFormat="1" ht="18" customHeight="1">
      <c r="A13" s="35" t="s">
        <v>39</v>
      </c>
      <c r="B13" s="51">
        <v>1562</v>
      </c>
      <c r="C13" s="50">
        <f t="shared" si="0"/>
        <v>200</v>
      </c>
      <c r="D13" s="50">
        <v>701</v>
      </c>
      <c r="E13" s="29">
        <f t="shared" si="1"/>
        <v>44.88</v>
      </c>
      <c r="F13" s="31">
        <v>726</v>
      </c>
      <c r="G13" s="30">
        <f t="shared" si="2"/>
        <v>-25</v>
      </c>
      <c r="H13" s="29">
        <f t="shared" si="3"/>
        <v>-3.44</v>
      </c>
      <c r="I13" s="50">
        <v>501</v>
      </c>
      <c r="J13" s="53"/>
    </row>
    <row r="14" spans="1:10" s="2" customFormat="1" ht="18" customHeight="1">
      <c r="A14" s="35" t="s">
        <v>40</v>
      </c>
      <c r="B14" s="51">
        <v>1068</v>
      </c>
      <c r="C14" s="50">
        <f t="shared" si="0"/>
        <v>277</v>
      </c>
      <c r="D14" s="50">
        <v>510</v>
      </c>
      <c r="E14" s="29">
        <f t="shared" si="1"/>
        <v>47.75</v>
      </c>
      <c r="F14" s="31">
        <v>641</v>
      </c>
      <c r="G14" s="30">
        <f t="shared" si="2"/>
        <v>-131</v>
      </c>
      <c r="H14" s="29">
        <f t="shared" si="3"/>
        <v>-20.44</v>
      </c>
      <c r="I14" s="50">
        <v>233</v>
      </c>
      <c r="J14" s="53"/>
    </row>
    <row r="15" spans="1:10" s="2" customFormat="1" ht="18" customHeight="1">
      <c r="A15" s="35" t="s">
        <v>41</v>
      </c>
      <c r="B15" s="51">
        <v>15266</v>
      </c>
      <c r="C15" s="50">
        <f t="shared" si="0"/>
        <v>2841</v>
      </c>
      <c r="D15" s="50">
        <v>5672</v>
      </c>
      <c r="E15" s="29">
        <f t="shared" si="1"/>
        <v>37.15</v>
      </c>
      <c r="F15" s="31">
        <v>5604</v>
      </c>
      <c r="G15" s="30">
        <f t="shared" si="2"/>
        <v>68</v>
      </c>
      <c r="H15" s="29">
        <f t="shared" si="3"/>
        <v>1.21</v>
      </c>
      <c r="I15" s="50">
        <v>2831</v>
      </c>
      <c r="J15" s="53"/>
    </row>
    <row r="16" spans="1:10" s="2" customFormat="1" ht="18" customHeight="1">
      <c r="A16" s="35" t="s">
        <v>42</v>
      </c>
      <c r="B16" s="51">
        <v>2923</v>
      </c>
      <c r="C16" s="50">
        <f t="shared" si="0"/>
        <v>185</v>
      </c>
      <c r="D16" s="50">
        <v>1275</v>
      </c>
      <c r="E16" s="29">
        <f t="shared" si="1"/>
        <v>43.62</v>
      </c>
      <c r="F16" s="31">
        <v>1273</v>
      </c>
      <c r="G16" s="30">
        <f t="shared" si="2"/>
        <v>2</v>
      </c>
      <c r="H16" s="29">
        <f t="shared" si="3"/>
        <v>0.16</v>
      </c>
      <c r="I16" s="50">
        <v>1090</v>
      </c>
      <c r="J16" s="53"/>
    </row>
    <row r="17" spans="1:10" s="2" customFormat="1" ht="18" customHeight="1">
      <c r="A17" s="35" t="s">
        <v>43</v>
      </c>
      <c r="B17" s="51">
        <v>6000</v>
      </c>
      <c r="C17" s="50">
        <f t="shared" si="0"/>
        <v>581</v>
      </c>
      <c r="D17" s="50">
        <v>1767</v>
      </c>
      <c r="E17" s="29">
        <f t="shared" si="1"/>
        <v>29.45</v>
      </c>
      <c r="F17" s="31">
        <v>2084</v>
      </c>
      <c r="G17" s="30">
        <f t="shared" si="2"/>
        <v>-317</v>
      </c>
      <c r="H17" s="29">
        <f t="shared" si="3"/>
        <v>-15.21</v>
      </c>
      <c r="I17" s="50">
        <v>1186</v>
      </c>
      <c r="J17" s="53"/>
    </row>
    <row r="18" spans="1:10" s="2" customFormat="1" ht="18" customHeight="1">
      <c r="A18" s="35" t="s">
        <v>44</v>
      </c>
      <c r="B18" s="51">
        <v>13000</v>
      </c>
      <c r="C18" s="50">
        <f t="shared" si="0"/>
        <v>1659</v>
      </c>
      <c r="D18" s="50">
        <v>8264</v>
      </c>
      <c r="E18" s="29">
        <f t="shared" si="1"/>
        <v>63.57</v>
      </c>
      <c r="F18" s="31">
        <v>6252</v>
      </c>
      <c r="G18" s="30">
        <f t="shared" si="2"/>
        <v>2012</v>
      </c>
      <c r="H18" s="29">
        <f t="shared" si="3"/>
        <v>32.18</v>
      </c>
      <c r="I18" s="50">
        <v>6605</v>
      </c>
      <c r="J18" s="53"/>
    </row>
    <row r="19" spans="1:10" s="2" customFormat="1" ht="18" customHeight="1">
      <c r="A19" s="35" t="s">
        <v>72</v>
      </c>
      <c r="B19" s="51"/>
      <c r="C19" s="50">
        <f t="shared" si="0"/>
        <v>1</v>
      </c>
      <c r="D19" s="50">
        <v>34</v>
      </c>
      <c r="E19" s="29"/>
      <c r="F19" s="31">
        <v>26</v>
      </c>
      <c r="G19" s="30">
        <f>D19-F19</f>
        <v>8</v>
      </c>
      <c r="H19" s="29"/>
      <c r="I19" s="50">
        <v>33</v>
      </c>
      <c r="J19" s="53"/>
    </row>
    <row r="20" spans="1:13" s="90" customFormat="1" ht="18" customHeight="1">
      <c r="A20" s="83" t="s">
        <v>12</v>
      </c>
      <c r="B20" s="84">
        <f>B21+SUM(B24:B27)</f>
        <v>52000</v>
      </c>
      <c r="C20" s="85">
        <f t="shared" si="0"/>
        <v>2559</v>
      </c>
      <c r="D20" s="85">
        <v>25986</v>
      </c>
      <c r="E20" s="86">
        <f t="shared" si="1"/>
        <v>49.97</v>
      </c>
      <c r="F20" s="91">
        <v>26239</v>
      </c>
      <c r="G20" s="88">
        <f t="shared" si="2"/>
        <v>-253</v>
      </c>
      <c r="H20" s="86">
        <f t="shared" si="3"/>
        <v>-0.96</v>
      </c>
      <c r="I20" s="85">
        <v>23427</v>
      </c>
      <c r="J20" s="92"/>
      <c r="K20" s="92"/>
      <c r="L20" s="92"/>
      <c r="M20" s="92"/>
    </row>
    <row r="21" spans="1:10" s="2" customFormat="1" ht="18" customHeight="1">
      <c r="A21" s="35" t="s">
        <v>13</v>
      </c>
      <c r="B21" s="51">
        <v>9200</v>
      </c>
      <c r="C21" s="50">
        <f t="shared" si="0"/>
        <v>1004</v>
      </c>
      <c r="D21" s="50">
        <v>4457</v>
      </c>
      <c r="E21" s="29">
        <f t="shared" si="1"/>
        <v>48.45</v>
      </c>
      <c r="F21" s="31">
        <v>4723</v>
      </c>
      <c r="G21" s="30">
        <f t="shared" si="2"/>
        <v>-266</v>
      </c>
      <c r="H21" s="29">
        <f t="shared" si="3"/>
        <v>-5.63</v>
      </c>
      <c r="I21" s="50">
        <v>3453</v>
      </c>
      <c r="J21" s="69"/>
    </row>
    <row r="22" spans="1:10" s="2" customFormat="1" ht="18" customHeight="1">
      <c r="A22" s="35" t="s">
        <v>20</v>
      </c>
      <c r="B22" s="51">
        <v>3600</v>
      </c>
      <c r="C22" s="50">
        <f t="shared" si="0"/>
        <v>441</v>
      </c>
      <c r="D22" s="50">
        <v>1626</v>
      </c>
      <c r="E22" s="29">
        <f t="shared" si="1"/>
        <v>45.17</v>
      </c>
      <c r="F22" s="32">
        <v>1480</v>
      </c>
      <c r="G22" s="30">
        <f t="shared" si="2"/>
        <v>146</v>
      </c>
      <c r="H22" s="29">
        <f t="shared" si="3"/>
        <v>9.86</v>
      </c>
      <c r="I22" s="50">
        <v>1185</v>
      </c>
      <c r="J22" s="69"/>
    </row>
    <row r="23" spans="1:10" s="2" customFormat="1" ht="18" customHeight="1">
      <c r="A23" s="35" t="s">
        <v>21</v>
      </c>
      <c r="B23" s="51">
        <v>2400</v>
      </c>
      <c r="C23" s="50">
        <f t="shared" si="0"/>
        <v>293</v>
      </c>
      <c r="D23" s="50">
        <v>1090</v>
      </c>
      <c r="E23" s="29">
        <f t="shared" si="1"/>
        <v>45.42</v>
      </c>
      <c r="F23" s="61">
        <v>999</v>
      </c>
      <c r="G23" s="30">
        <f t="shared" si="2"/>
        <v>91</v>
      </c>
      <c r="H23" s="29">
        <f t="shared" si="3"/>
        <v>9.11</v>
      </c>
      <c r="I23" s="50">
        <v>797</v>
      </c>
      <c r="J23" s="53"/>
    </row>
    <row r="24" spans="1:12" s="2" customFormat="1" ht="18" customHeight="1">
      <c r="A24" s="35" t="s">
        <v>14</v>
      </c>
      <c r="B24" s="51">
        <v>8700</v>
      </c>
      <c r="C24" s="50">
        <f t="shared" si="0"/>
        <v>681</v>
      </c>
      <c r="D24" s="50">
        <v>3176</v>
      </c>
      <c r="E24" s="29">
        <f t="shared" si="1"/>
        <v>36.51</v>
      </c>
      <c r="F24" s="57">
        <v>5377</v>
      </c>
      <c r="G24" s="30">
        <f t="shared" si="2"/>
        <v>-2201</v>
      </c>
      <c r="H24" s="29">
        <f t="shared" si="3"/>
        <v>-40.93</v>
      </c>
      <c r="I24" s="50">
        <v>2495</v>
      </c>
      <c r="J24" s="69"/>
      <c r="K24" s="69"/>
      <c r="L24" s="69"/>
    </row>
    <row r="25" spans="1:10" s="2" customFormat="1" ht="18" customHeight="1">
      <c r="A25" s="35" t="s">
        <v>15</v>
      </c>
      <c r="B25" s="51">
        <v>8200</v>
      </c>
      <c r="C25" s="50">
        <f t="shared" si="0"/>
        <v>768</v>
      </c>
      <c r="D25" s="50">
        <v>3860</v>
      </c>
      <c r="E25" s="29">
        <f t="shared" si="1"/>
        <v>47.07</v>
      </c>
      <c r="F25" s="57">
        <v>5377</v>
      </c>
      <c r="G25" s="30">
        <f t="shared" si="2"/>
        <v>-1517</v>
      </c>
      <c r="H25" s="29">
        <f t="shared" si="3"/>
        <v>-28.21</v>
      </c>
      <c r="I25" s="50">
        <v>3092</v>
      </c>
      <c r="J25" s="53"/>
    </row>
    <row r="26" spans="1:10" s="2" customFormat="1" ht="18" customHeight="1">
      <c r="A26" s="35" t="s">
        <v>45</v>
      </c>
      <c r="B26" s="51">
        <v>21580</v>
      </c>
      <c r="C26" s="50">
        <f t="shared" si="0"/>
        <v>82</v>
      </c>
      <c r="D26" s="50">
        <v>13766</v>
      </c>
      <c r="E26" s="29">
        <f t="shared" si="1"/>
        <v>63.79</v>
      </c>
      <c r="F26" s="57">
        <v>9567</v>
      </c>
      <c r="G26" s="30">
        <f t="shared" si="2"/>
        <v>4199</v>
      </c>
      <c r="H26" s="29">
        <f t="shared" si="3"/>
        <v>43.89</v>
      </c>
      <c r="I26" s="50">
        <v>13684</v>
      </c>
      <c r="J26" s="53"/>
    </row>
    <row r="27" spans="1:12" s="2" customFormat="1" ht="18" customHeight="1">
      <c r="A27" s="35" t="s">
        <v>46</v>
      </c>
      <c r="B27" s="51">
        <v>4320</v>
      </c>
      <c r="C27" s="50">
        <f t="shared" si="0"/>
        <v>24</v>
      </c>
      <c r="D27" s="50">
        <v>727</v>
      </c>
      <c r="E27" s="29">
        <f t="shared" si="1"/>
        <v>16.83</v>
      </c>
      <c r="F27" s="57">
        <v>1195</v>
      </c>
      <c r="G27" s="30">
        <f t="shared" si="2"/>
        <v>-468</v>
      </c>
      <c r="H27" s="29">
        <f t="shared" si="3"/>
        <v>-39.16</v>
      </c>
      <c r="I27" s="50">
        <v>703</v>
      </c>
      <c r="J27" s="53"/>
      <c r="L27" s="69"/>
    </row>
    <row r="28" spans="1:10" s="2" customFormat="1" ht="18" customHeight="1">
      <c r="A28" s="35" t="s">
        <v>68</v>
      </c>
      <c r="B28" s="51">
        <f>B20+B5</f>
        <v>162981</v>
      </c>
      <c r="C28" s="50">
        <f t="shared" si="0"/>
        <v>16476</v>
      </c>
      <c r="D28" s="50">
        <f>D5+D20</f>
        <v>76459</v>
      </c>
      <c r="E28" s="29">
        <f t="shared" si="1"/>
        <v>46.91</v>
      </c>
      <c r="F28" s="57">
        <v>73433</v>
      </c>
      <c r="G28" s="30">
        <f t="shared" si="2"/>
        <v>3026</v>
      </c>
      <c r="H28" s="29">
        <f t="shared" si="3"/>
        <v>4.12</v>
      </c>
      <c r="I28" s="50">
        <v>59983</v>
      </c>
      <c r="J28" s="53"/>
    </row>
    <row r="29" spans="1:12" s="2" customFormat="1" ht="18" customHeight="1">
      <c r="A29" s="35" t="s">
        <v>22</v>
      </c>
      <c r="B29" s="51">
        <v>22577</v>
      </c>
      <c r="C29" s="50">
        <f t="shared" si="0"/>
        <v>2636</v>
      </c>
      <c r="D29" s="50">
        <v>10476</v>
      </c>
      <c r="E29" s="29">
        <f t="shared" si="1"/>
        <v>46.4</v>
      </c>
      <c r="F29" s="57">
        <v>10084</v>
      </c>
      <c r="G29" s="30">
        <f t="shared" si="2"/>
        <v>392</v>
      </c>
      <c r="H29" s="29">
        <f t="shared" si="3"/>
        <v>3.89</v>
      </c>
      <c r="I29" s="50">
        <v>7840</v>
      </c>
      <c r="J29" s="69"/>
      <c r="K29" s="69"/>
      <c r="L29" s="69"/>
    </row>
    <row r="30" spans="1:12" s="2" customFormat="1" ht="18" customHeight="1">
      <c r="A30" s="35" t="s">
        <v>23</v>
      </c>
      <c r="B30" s="51">
        <v>92942</v>
      </c>
      <c r="C30" s="50">
        <f t="shared" si="0"/>
        <v>10498</v>
      </c>
      <c r="D30" s="50">
        <v>43987</v>
      </c>
      <c r="E30" s="29">
        <f t="shared" si="1"/>
        <v>47.33</v>
      </c>
      <c r="F30" s="57">
        <v>41687</v>
      </c>
      <c r="G30" s="30">
        <f t="shared" si="2"/>
        <v>2300</v>
      </c>
      <c r="H30" s="29">
        <f t="shared" si="3"/>
        <v>5.52</v>
      </c>
      <c r="I30" s="50">
        <v>33489</v>
      </c>
      <c r="J30" s="53"/>
      <c r="L30" s="69"/>
    </row>
    <row r="31" spans="1:10" s="2" customFormat="1" ht="18" customHeight="1">
      <c r="A31" s="35" t="s">
        <v>24</v>
      </c>
      <c r="B31" s="51">
        <f>B32+B33</f>
        <v>181600</v>
      </c>
      <c r="C31" s="50">
        <f t="shared" si="0"/>
        <v>3601</v>
      </c>
      <c r="D31" s="50">
        <v>92474</v>
      </c>
      <c r="E31" s="29">
        <f t="shared" si="1"/>
        <v>50.92</v>
      </c>
      <c r="F31" s="57">
        <v>43056</v>
      </c>
      <c r="G31" s="30">
        <f t="shared" si="2"/>
        <v>49418</v>
      </c>
      <c r="H31" s="29">
        <f t="shared" si="3"/>
        <v>114.78</v>
      </c>
      <c r="I31" s="50">
        <v>88873</v>
      </c>
      <c r="J31" s="53"/>
    </row>
    <row r="32" spans="1:10" s="2" customFormat="1" ht="18" customHeight="1">
      <c r="A32" s="35" t="s">
        <v>47</v>
      </c>
      <c r="B32" s="51">
        <v>180000</v>
      </c>
      <c r="C32" s="50">
        <f t="shared" si="0"/>
        <v>3601</v>
      </c>
      <c r="D32" s="50">
        <v>89890</v>
      </c>
      <c r="E32" s="29">
        <f t="shared" si="1"/>
        <v>49.94</v>
      </c>
      <c r="F32" s="32">
        <v>43056</v>
      </c>
      <c r="G32" s="30">
        <f t="shared" si="2"/>
        <v>46834</v>
      </c>
      <c r="H32" s="29">
        <f t="shared" si="3"/>
        <v>108.77</v>
      </c>
      <c r="I32" s="50">
        <v>86289</v>
      </c>
      <c r="J32" s="53"/>
    </row>
    <row r="33" spans="1:10" s="2" customFormat="1" ht="18" customHeight="1">
      <c r="A33" s="35" t="s">
        <v>48</v>
      </c>
      <c r="B33" s="51">
        <v>1600</v>
      </c>
      <c r="C33" s="50">
        <f t="shared" si="0"/>
        <v>0</v>
      </c>
      <c r="D33" s="50">
        <v>0</v>
      </c>
      <c r="E33" s="29">
        <f t="shared" si="1"/>
        <v>0</v>
      </c>
      <c r="F33" s="31">
        <v>0</v>
      </c>
      <c r="G33" s="30">
        <f>D33-F33</f>
        <v>0</v>
      </c>
      <c r="H33" s="29"/>
      <c r="I33" s="50">
        <v>0</v>
      </c>
      <c r="J33" s="53"/>
    </row>
    <row r="34" spans="1:10" s="2" customFormat="1" ht="18" customHeight="1">
      <c r="A34" s="35" t="s">
        <v>49</v>
      </c>
      <c r="B34" s="51"/>
      <c r="C34" s="50">
        <f t="shared" si="0"/>
        <v>0</v>
      </c>
      <c r="D34" s="50">
        <v>2584</v>
      </c>
      <c r="E34" s="29"/>
      <c r="F34" s="31">
        <v>0</v>
      </c>
      <c r="G34" s="30">
        <f t="shared" si="2"/>
        <v>2584</v>
      </c>
      <c r="H34" s="29"/>
      <c r="I34" s="50">
        <v>2584</v>
      </c>
      <c r="J34" s="53"/>
    </row>
    <row r="35" spans="1:10" s="90" customFormat="1" ht="18" customHeight="1">
      <c r="A35" s="83" t="s">
        <v>69</v>
      </c>
      <c r="B35" s="84">
        <f>B28+B29+B30+B31</f>
        <v>460100</v>
      </c>
      <c r="C35" s="85">
        <f t="shared" si="0"/>
        <v>33211</v>
      </c>
      <c r="D35" s="85">
        <f>D28+D29+D30+D31</f>
        <v>223396</v>
      </c>
      <c r="E35" s="86">
        <f t="shared" si="1"/>
        <v>48.55</v>
      </c>
      <c r="F35" s="87">
        <v>168260</v>
      </c>
      <c r="G35" s="88">
        <f t="shared" si="2"/>
        <v>55136</v>
      </c>
      <c r="H35" s="86">
        <f t="shared" si="3"/>
        <v>32.77</v>
      </c>
      <c r="I35" s="85">
        <v>190185</v>
      </c>
      <c r="J35" s="89"/>
    </row>
    <row r="36" spans="1:10" s="2" customFormat="1" ht="15.75" customHeight="1">
      <c r="A36" s="20"/>
      <c r="B36" s="52"/>
      <c r="C36" s="4"/>
      <c r="D36" s="28"/>
      <c r="F36" s="10"/>
      <c r="G36" s="11"/>
      <c r="H36" s="12"/>
      <c r="J36" s="53"/>
    </row>
    <row r="37" spans="1:10" s="2" customFormat="1" ht="15.75" customHeight="1">
      <c r="A37" s="18"/>
      <c r="B37" s="4"/>
      <c r="C37" s="4"/>
      <c r="D37" s="28"/>
      <c r="J37" s="53"/>
    </row>
    <row r="38" spans="1:10" s="2" customFormat="1" ht="15.75" customHeight="1">
      <c r="A38" s="18"/>
      <c r="B38" s="4"/>
      <c r="C38" s="4"/>
      <c r="D38" s="4"/>
      <c r="J38" s="53"/>
    </row>
    <row r="39" spans="1:10" s="2" customFormat="1" ht="15.75" customHeight="1">
      <c r="A39" s="18"/>
      <c r="B39" s="4"/>
      <c r="C39" s="4"/>
      <c r="D39" s="4"/>
      <c r="J39" s="53"/>
    </row>
    <row r="40" spans="1:10" s="2" customFormat="1" ht="15.75" customHeight="1">
      <c r="A40" s="18"/>
      <c r="B40" s="4"/>
      <c r="C40" s="4"/>
      <c r="D40" s="4"/>
      <c r="J40" s="53"/>
    </row>
    <row r="41" spans="1:10" s="2" customFormat="1" ht="15.75" customHeight="1">
      <c r="A41" s="18"/>
      <c r="B41" s="4"/>
      <c r="C41" s="4"/>
      <c r="D41" s="4"/>
      <c r="J41" s="53"/>
    </row>
    <row r="42" spans="1:10" s="2" customFormat="1" ht="15.75" customHeight="1">
      <c r="A42" s="18"/>
      <c r="B42" s="4"/>
      <c r="C42" s="4"/>
      <c r="D42" s="4"/>
      <c r="J42" s="53"/>
    </row>
    <row r="43" spans="1:10" s="2" customFormat="1" ht="15.75" customHeight="1">
      <c r="A43" s="18"/>
      <c r="B43" s="4"/>
      <c r="C43" s="4"/>
      <c r="D43" s="4"/>
      <c r="J43" s="53"/>
    </row>
    <row r="44" spans="1:10" s="2" customFormat="1" ht="15.75" customHeight="1">
      <c r="A44" s="18"/>
      <c r="B44" s="4"/>
      <c r="C44" s="4"/>
      <c r="D44" s="4"/>
      <c r="J44" s="53"/>
    </row>
    <row r="45" spans="1:10" s="2" customFormat="1" ht="15.75" customHeight="1">
      <c r="A45" s="18"/>
      <c r="B45" s="4"/>
      <c r="C45" s="4"/>
      <c r="D45" s="4"/>
      <c r="J45" s="53"/>
    </row>
    <row r="46" spans="1:10" s="2" customFormat="1" ht="15.75" customHeight="1">
      <c r="A46" s="18"/>
      <c r="B46" s="4"/>
      <c r="C46" s="4"/>
      <c r="D46" s="4"/>
      <c r="J46" s="53"/>
    </row>
    <row r="47" spans="1:10" s="2" customFormat="1" ht="15.75" customHeight="1">
      <c r="A47" s="18"/>
      <c r="B47" s="4"/>
      <c r="C47" s="4"/>
      <c r="D47" s="4"/>
      <c r="J47" s="53"/>
    </row>
    <row r="48" spans="1:10" s="2" customFormat="1" ht="15.75" customHeight="1">
      <c r="A48" s="18"/>
      <c r="B48" s="4"/>
      <c r="C48" s="4"/>
      <c r="D48" s="4"/>
      <c r="J48" s="53"/>
    </row>
    <row r="49" spans="1:10" s="2" customFormat="1" ht="15.75" customHeight="1">
      <c r="A49" s="18"/>
      <c r="B49" s="4"/>
      <c r="C49" s="4"/>
      <c r="D49" s="4"/>
      <c r="J49" s="53"/>
    </row>
    <row r="50" spans="1:10" s="2" customFormat="1" ht="15.75" customHeight="1">
      <c r="A50" s="18"/>
      <c r="B50" s="4"/>
      <c r="C50" s="4"/>
      <c r="D50" s="4"/>
      <c r="J50" s="53"/>
    </row>
    <row r="51" spans="1:10" s="2" customFormat="1" ht="15.75" customHeight="1">
      <c r="A51" s="18"/>
      <c r="B51" s="4"/>
      <c r="C51" s="4"/>
      <c r="D51" s="4"/>
      <c r="J51" s="53"/>
    </row>
    <row r="52" spans="1:10" s="2" customFormat="1" ht="15.75" customHeight="1">
      <c r="A52" s="18"/>
      <c r="B52" s="4"/>
      <c r="C52" s="4"/>
      <c r="D52" s="4"/>
      <c r="J52" s="53"/>
    </row>
    <row r="53" spans="1:10" s="2" customFormat="1" ht="15.75" customHeight="1">
      <c r="A53" s="18"/>
      <c r="B53" s="4"/>
      <c r="C53" s="4"/>
      <c r="D53" s="4"/>
      <c r="J53" s="53"/>
    </row>
    <row r="54" spans="1:10" s="2" customFormat="1" ht="15.75" customHeight="1">
      <c r="A54" s="18"/>
      <c r="B54" s="4"/>
      <c r="C54" s="4"/>
      <c r="D54" s="4"/>
      <c r="J54" s="53"/>
    </row>
    <row r="55" spans="1:10" s="2" customFormat="1" ht="15.75" customHeight="1">
      <c r="A55" s="18"/>
      <c r="B55" s="4"/>
      <c r="C55" s="4"/>
      <c r="D55" s="4"/>
      <c r="J55" s="53"/>
    </row>
    <row r="56" spans="1:10" s="2" customFormat="1" ht="15.75" customHeight="1">
      <c r="A56" s="18"/>
      <c r="B56" s="4"/>
      <c r="C56" s="4"/>
      <c r="D56" s="4"/>
      <c r="J56" s="53"/>
    </row>
    <row r="57" spans="1:10" s="2" customFormat="1" ht="15.75" customHeight="1">
      <c r="A57" s="18"/>
      <c r="B57" s="4"/>
      <c r="C57" s="4"/>
      <c r="D57" s="4"/>
      <c r="J57" s="53"/>
    </row>
    <row r="58" spans="1:10" s="2" customFormat="1" ht="15.75" customHeight="1">
      <c r="A58" s="18"/>
      <c r="B58" s="4"/>
      <c r="C58" s="4"/>
      <c r="D58" s="4"/>
      <c r="J58" s="53"/>
    </row>
    <row r="59" spans="1:10" s="2" customFormat="1" ht="15.75" customHeight="1">
      <c r="A59" s="18"/>
      <c r="B59" s="4"/>
      <c r="C59" s="4"/>
      <c r="D59" s="4"/>
      <c r="J59" s="53"/>
    </row>
    <row r="60" spans="1:10" s="2" customFormat="1" ht="15.75" customHeight="1">
      <c r="A60" s="18"/>
      <c r="B60" s="4"/>
      <c r="C60" s="4"/>
      <c r="D60" s="4"/>
      <c r="J60" s="53"/>
    </row>
    <row r="61" spans="1:10" s="2" customFormat="1" ht="15.75" customHeight="1">
      <c r="A61" s="18"/>
      <c r="B61" s="4"/>
      <c r="C61" s="4"/>
      <c r="D61" s="4"/>
      <c r="J61" s="53"/>
    </row>
    <row r="62" spans="1:10" s="2" customFormat="1" ht="15.75" customHeight="1">
      <c r="A62" s="18"/>
      <c r="B62" s="4"/>
      <c r="C62" s="4"/>
      <c r="D62" s="4"/>
      <c r="J62" s="53"/>
    </row>
    <row r="63" spans="1:10" s="2" customFormat="1" ht="15.75" customHeight="1">
      <c r="A63" s="18"/>
      <c r="B63" s="4"/>
      <c r="C63" s="4"/>
      <c r="D63" s="4"/>
      <c r="J63" s="53"/>
    </row>
    <row r="64" spans="1:10" s="2" customFormat="1" ht="15.75" customHeight="1">
      <c r="A64" s="18"/>
      <c r="B64" s="4"/>
      <c r="C64" s="4"/>
      <c r="D64" s="4"/>
      <c r="J64" s="53"/>
    </row>
    <row r="65" spans="1:10" s="2" customFormat="1" ht="15.75" customHeight="1">
      <c r="A65" s="18"/>
      <c r="B65" s="4"/>
      <c r="C65" s="4"/>
      <c r="D65" s="4"/>
      <c r="J65" s="53"/>
    </row>
    <row r="66" spans="1:10" s="2" customFormat="1" ht="15.75" customHeight="1">
      <c r="A66" s="18"/>
      <c r="B66" s="4"/>
      <c r="C66" s="4"/>
      <c r="D66" s="4"/>
      <c r="J66" s="53"/>
    </row>
    <row r="67" spans="1:10" s="2" customFormat="1" ht="15.75" customHeight="1">
      <c r="A67" s="18"/>
      <c r="B67" s="4"/>
      <c r="C67" s="4"/>
      <c r="D67" s="4"/>
      <c r="J67" s="53"/>
    </row>
    <row r="68" spans="1:10" s="2" customFormat="1" ht="15.75" customHeight="1">
      <c r="A68" s="18"/>
      <c r="B68" s="4"/>
      <c r="C68" s="4"/>
      <c r="D68" s="4"/>
      <c r="J68" s="53"/>
    </row>
    <row r="69" spans="1:10" s="2" customFormat="1" ht="15.75" customHeight="1">
      <c r="A69" s="18"/>
      <c r="B69" s="4"/>
      <c r="C69" s="4"/>
      <c r="D69" s="4"/>
      <c r="J69" s="53"/>
    </row>
    <row r="70" spans="1:10" s="2" customFormat="1" ht="15.75" customHeight="1">
      <c r="A70" s="18"/>
      <c r="B70" s="4"/>
      <c r="C70" s="4"/>
      <c r="D70" s="4"/>
      <c r="J70" s="53"/>
    </row>
    <row r="71" spans="1:10" s="2" customFormat="1" ht="15.75" customHeight="1">
      <c r="A71" s="18"/>
      <c r="B71" s="4"/>
      <c r="C71" s="4"/>
      <c r="D71" s="4"/>
      <c r="J71" s="53"/>
    </row>
    <row r="72" spans="1:10" s="2" customFormat="1" ht="15.75" customHeight="1">
      <c r="A72" s="18"/>
      <c r="B72" s="4"/>
      <c r="C72" s="4"/>
      <c r="D72" s="4"/>
      <c r="J72" s="53"/>
    </row>
    <row r="73" spans="1:10" s="2" customFormat="1" ht="15.75" customHeight="1">
      <c r="A73" s="18"/>
      <c r="B73" s="4"/>
      <c r="C73" s="4"/>
      <c r="D73" s="4"/>
      <c r="J73" s="53"/>
    </row>
    <row r="74" spans="1:10" s="2" customFormat="1" ht="15.75" customHeight="1">
      <c r="A74" s="18"/>
      <c r="B74" s="4"/>
      <c r="C74" s="4"/>
      <c r="D74" s="4"/>
      <c r="J74" s="53"/>
    </row>
    <row r="75" spans="1:10" s="2" customFormat="1" ht="15.75" customHeight="1">
      <c r="A75" s="18"/>
      <c r="B75" s="4"/>
      <c r="C75" s="4"/>
      <c r="D75" s="4"/>
      <c r="J75" s="53"/>
    </row>
    <row r="76" spans="1:10" s="2" customFormat="1" ht="15.75" customHeight="1">
      <c r="A76" s="18"/>
      <c r="B76" s="4"/>
      <c r="C76" s="4"/>
      <c r="D76" s="4"/>
      <c r="J76" s="53"/>
    </row>
    <row r="77" spans="1:10" s="2" customFormat="1" ht="15.75" customHeight="1">
      <c r="A77" s="18"/>
      <c r="B77" s="4"/>
      <c r="C77" s="4"/>
      <c r="D77" s="4"/>
      <c r="J77" s="53"/>
    </row>
    <row r="78" spans="1:10" s="2" customFormat="1" ht="15.75" customHeight="1">
      <c r="A78" s="18"/>
      <c r="B78" s="4"/>
      <c r="C78" s="4"/>
      <c r="D78" s="4"/>
      <c r="J78" s="53"/>
    </row>
    <row r="79" spans="1:10" s="2" customFormat="1" ht="15.75" customHeight="1">
      <c r="A79" s="18"/>
      <c r="B79" s="4"/>
      <c r="C79" s="4"/>
      <c r="D79" s="4"/>
      <c r="J79" s="53"/>
    </row>
    <row r="80" spans="1:10" s="2" customFormat="1" ht="15.75" customHeight="1">
      <c r="A80" s="18"/>
      <c r="B80" s="4"/>
      <c r="C80" s="4"/>
      <c r="D80" s="4"/>
      <c r="J80" s="53"/>
    </row>
    <row r="81" spans="1:10" s="2" customFormat="1" ht="15.75" customHeight="1">
      <c r="A81" s="18"/>
      <c r="B81" s="4"/>
      <c r="C81" s="4"/>
      <c r="D81" s="4"/>
      <c r="J81" s="53"/>
    </row>
    <row r="82" spans="1:10" s="2" customFormat="1" ht="15.75" customHeight="1">
      <c r="A82" s="18"/>
      <c r="B82" s="4"/>
      <c r="C82" s="4"/>
      <c r="D82" s="4"/>
      <c r="J82" s="53"/>
    </row>
    <row r="83" spans="1:10" s="2" customFormat="1" ht="15.75" customHeight="1">
      <c r="A83" s="18"/>
      <c r="B83" s="4"/>
      <c r="C83" s="4"/>
      <c r="D83" s="4"/>
      <c r="J83" s="53"/>
    </row>
    <row r="84" spans="1:10" s="2" customFormat="1" ht="15.75" customHeight="1">
      <c r="A84" s="18"/>
      <c r="B84" s="4"/>
      <c r="C84" s="4"/>
      <c r="D84" s="4"/>
      <c r="J84" s="53"/>
    </row>
    <row r="85" spans="1:10" s="2" customFormat="1" ht="15.75" customHeight="1">
      <c r="A85" s="18"/>
      <c r="B85" s="4"/>
      <c r="C85" s="4"/>
      <c r="D85" s="4"/>
      <c r="J85" s="53"/>
    </row>
    <row r="86" spans="1:10" s="2" customFormat="1" ht="15.75" customHeight="1">
      <c r="A86" s="18"/>
      <c r="B86" s="4"/>
      <c r="C86" s="4"/>
      <c r="D86" s="4"/>
      <c r="J86" s="53"/>
    </row>
    <row r="87" spans="1:10" s="2" customFormat="1" ht="15.75" customHeight="1">
      <c r="A87" s="18"/>
      <c r="B87" s="4"/>
      <c r="C87" s="4"/>
      <c r="D87" s="4"/>
      <c r="J87" s="53"/>
    </row>
    <row r="88" spans="1:10" s="2" customFormat="1" ht="15.75" customHeight="1">
      <c r="A88" s="18"/>
      <c r="B88" s="4"/>
      <c r="C88" s="4"/>
      <c r="D88" s="4"/>
      <c r="J88" s="53"/>
    </row>
    <row r="89" spans="1:10" s="2" customFormat="1" ht="15.75" customHeight="1">
      <c r="A89" s="18"/>
      <c r="B89" s="4"/>
      <c r="C89" s="4"/>
      <c r="D89" s="4"/>
      <c r="J89" s="53"/>
    </row>
    <row r="90" spans="1:10" s="2" customFormat="1" ht="15.75" customHeight="1">
      <c r="A90" s="18"/>
      <c r="B90" s="4"/>
      <c r="C90" s="4"/>
      <c r="D90" s="4"/>
      <c r="J90" s="53"/>
    </row>
    <row r="91" spans="1:10" s="2" customFormat="1" ht="15.75" customHeight="1">
      <c r="A91" s="18"/>
      <c r="B91" s="4"/>
      <c r="C91" s="4"/>
      <c r="D91" s="4"/>
      <c r="J91" s="53"/>
    </row>
    <row r="92" spans="1:10" s="2" customFormat="1" ht="15.75" customHeight="1">
      <c r="A92" s="18"/>
      <c r="B92" s="4"/>
      <c r="C92" s="4"/>
      <c r="D92" s="4"/>
      <c r="J92" s="53"/>
    </row>
    <row r="93" spans="1:10" s="2" customFormat="1" ht="15.75" customHeight="1">
      <c r="A93" s="18"/>
      <c r="B93" s="4"/>
      <c r="C93" s="4"/>
      <c r="D93" s="4"/>
      <c r="J93" s="53"/>
    </row>
    <row r="94" spans="1:10" s="2" customFormat="1" ht="15.75" customHeight="1">
      <c r="A94" s="18"/>
      <c r="B94" s="4"/>
      <c r="C94" s="4"/>
      <c r="D94" s="4"/>
      <c r="J94" s="53"/>
    </row>
    <row r="95" spans="1:10" s="2" customFormat="1" ht="15.75" customHeight="1">
      <c r="A95" s="18"/>
      <c r="B95" s="4"/>
      <c r="C95" s="4"/>
      <c r="D95" s="4"/>
      <c r="J95" s="53"/>
    </row>
    <row r="96" spans="1:10" s="2" customFormat="1" ht="15.75" customHeight="1">
      <c r="A96" s="18"/>
      <c r="B96" s="4"/>
      <c r="C96" s="4"/>
      <c r="D96" s="4"/>
      <c r="J96" s="53"/>
    </row>
    <row r="97" spans="1:10" s="2" customFormat="1" ht="15.75" customHeight="1">
      <c r="A97" s="18"/>
      <c r="B97" s="4"/>
      <c r="C97" s="4"/>
      <c r="D97" s="4"/>
      <c r="J97" s="53"/>
    </row>
    <row r="98" spans="1:10" s="2" customFormat="1" ht="15.75" customHeight="1">
      <c r="A98" s="18"/>
      <c r="B98" s="4"/>
      <c r="C98" s="4"/>
      <c r="D98" s="4"/>
      <c r="J98" s="53"/>
    </row>
    <row r="99" spans="1:10" s="2" customFormat="1" ht="15.75" customHeight="1">
      <c r="A99" s="18"/>
      <c r="B99" s="4"/>
      <c r="C99" s="4"/>
      <c r="D99" s="4"/>
      <c r="J99" s="53"/>
    </row>
    <row r="100" spans="1:10" s="2" customFormat="1" ht="15.75" customHeight="1">
      <c r="A100" s="18"/>
      <c r="B100" s="4"/>
      <c r="C100" s="4"/>
      <c r="D100" s="4"/>
      <c r="J100" s="53"/>
    </row>
    <row r="101" spans="1:10" s="2" customFormat="1" ht="15.75" customHeight="1">
      <c r="A101" s="18"/>
      <c r="B101" s="4"/>
      <c r="C101" s="4"/>
      <c r="D101" s="4"/>
      <c r="J101" s="53"/>
    </row>
    <row r="102" spans="1:10" s="2" customFormat="1" ht="15.75" customHeight="1">
      <c r="A102" s="18"/>
      <c r="B102" s="4"/>
      <c r="C102" s="4"/>
      <c r="D102" s="4"/>
      <c r="J102" s="53"/>
    </row>
    <row r="103" spans="1:10" s="2" customFormat="1" ht="15.75" customHeight="1">
      <c r="A103" s="18"/>
      <c r="B103" s="4"/>
      <c r="C103" s="4"/>
      <c r="D103" s="4"/>
      <c r="J103" s="53"/>
    </row>
    <row r="104" spans="1:10" s="2" customFormat="1" ht="15.75" customHeight="1">
      <c r="A104" s="18"/>
      <c r="B104" s="4"/>
      <c r="C104" s="4"/>
      <c r="D104" s="4"/>
      <c r="J104" s="53"/>
    </row>
    <row r="105" spans="1:10" s="2" customFormat="1" ht="15.75" customHeight="1">
      <c r="A105" s="18"/>
      <c r="B105" s="4"/>
      <c r="C105" s="4"/>
      <c r="D105" s="4"/>
      <c r="J105" s="53"/>
    </row>
    <row r="106" spans="1:10" s="2" customFormat="1" ht="15.75" customHeight="1">
      <c r="A106" s="18"/>
      <c r="B106" s="4"/>
      <c r="C106" s="4"/>
      <c r="D106" s="4"/>
      <c r="J106" s="53"/>
    </row>
    <row r="107" spans="1:10" s="2" customFormat="1" ht="15.75" customHeight="1">
      <c r="A107" s="18"/>
      <c r="B107" s="4"/>
      <c r="C107" s="4"/>
      <c r="D107" s="4"/>
      <c r="J107" s="53"/>
    </row>
    <row r="108" spans="1:10" s="2" customFormat="1" ht="15.75" customHeight="1">
      <c r="A108" s="18"/>
      <c r="B108" s="4"/>
      <c r="C108" s="4"/>
      <c r="D108" s="4"/>
      <c r="J108" s="53"/>
    </row>
    <row r="109" spans="1:10" s="2" customFormat="1" ht="15.75" customHeight="1">
      <c r="A109" s="18"/>
      <c r="B109" s="4"/>
      <c r="C109" s="4"/>
      <c r="D109" s="4"/>
      <c r="J109" s="53"/>
    </row>
    <row r="110" spans="1:10" s="2" customFormat="1" ht="15.75" customHeight="1">
      <c r="A110" s="18"/>
      <c r="B110" s="4"/>
      <c r="C110" s="4"/>
      <c r="D110" s="4"/>
      <c r="J110" s="53"/>
    </row>
    <row r="111" spans="1:10" s="2" customFormat="1" ht="15.75" customHeight="1">
      <c r="A111" s="18"/>
      <c r="B111" s="4"/>
      <c r="C111" s="4"/>
      <c r="D111" s="4"/>
      <c r="J111" s="53"/>
    </row>
    <row r="112" spans="1:10" s="2" customFormat="1" ht="15.75" customHeight="1">
      <c r="A112" s="18"/>
      <c r="B112" s="4"/>
      <c r="C112" s="4"/>
      <c r="D112" s="4"/>
      <c r="J112" s="53"/>
    </row>
    <row r="113" spans="1:10" s="2" customFormat="1" ht="15.75" customHeight="1">
      <c r="A113" s="18"/>
      <c r="B113" s="4"/>
      <c r="C113" s="4"/>
      <c r="D113" s="4"/>
      <c r="J113" s="53"/>
    </row>
    <row r="114" spans="1:10" s="2" customFormat="1" ht="15.75" customHeight="1">
      <c r="A114" s="18"/>
      <c r="B114" s="4"/>
      <c r="C114" s="4"/>
      <c r="D114" s="4"/>
      <c r="J114" s="53"/>
    </row>
    <row r="115" spans="1:10" s="2" customFormat="1" ht="15.75" customHeight="1">
      <c r="A115" s="18"/>
      <c r="B115" s="4"/>
      <c r="C115" s="4"/>
      <c r="D115" s="4"/>
      <c r="J115" s="53"/>
    </row>
    <row r="116" spans="1:10" s="2" customFormat="1" ht="15.75" customHeight="1">
      <c r="A116" s="18"/>
      <c r="B116" s="4"/>
      <c r="C116" s="4"/>
      <c r="D116" s="4"/>
      <c r="J116" s="53"/>
    </row>
    <row r="117" spans="1:10" s="2" customFormat="1" ht="15.75" customHeight="1">
      <c r="A117" s="18"/>
      <c r="B117" s="4"/>
      <c r="C117" s="4"/>
      <c r="D117" s="4"/>
      <c r="J117" s="53"/>
    </row>
    <row r="118" spans="1:10" s="2" customFormat="1" ht="15.75" customHeight="1">
      <c r="A118" s="18"/>
      <c r="B118" s="4"/>
      <c r="C118" s="4"/>
      <c r="D118" s="4"/>
      <c r="J118" s="53"/>
    </row>
    <row r="119" spans="1:10" s="2" customFormat="1" ht="15.75" customHeight="1">
      <c r="A119" s="18"/>
      <c r="B119" s="4"/>
      <c r="C119" s="4"/>
      <c r="D119" s="4"/>
      <c r="J119" s="53"/>
    </row>
    <row r="120" spans="1:10" s="2" customFormat="1" ht="15.75" customHeight="1">
      <c r="A120" s="18"/>
      <c r="B120" s="4"/>
      <c r="C120" s="4"/>
      <c r="D120" s="4"/>
      <c r="J120" s="53"/>
    </row>
    <row r="121" spans="1:10" s="2" customFormat="1" ht="15.75" customHeight="1">
      <c r="A121" s="18"/>
      <c r="B121" s="4"/>
      <c r="C121" s="4"/>
      <c r="D121" s="4"/>
      <c r="J121" s="53"/>
    </row>
    <row r="122" spans="1:10" s="2" customFormat="1" ht="15.75" customHeight="1">
      <c r="A122" s="18"/>
      <c r="B122" s="4"/>
      <c r="C122" s="4"/>
      <c r="D122" s="4"/>
      <c r="J122" s="53"/>
    </row>
    <row r="123" spans="1:10" s="2" customFormat="1" ht="15.75" customHeight="1">
      <c r="A123" s="18"/>
      <c r="B123" s="4"/>
      <c r="C123" s="4"/>
      <c r="D123" s="4"/>
      <c r="J123" s="53"/>
    </row>
    <row r="124" spans="1:10" s="2" customFormat="1" ht="15.75" customHeight="1">
      <c r="A124" s="18"/>
      <c r="B124" s="4"/>
      <c r="C124" s="4"/>
      <c r="D124" s="4"/>
      <c r="J124" s="53"/>
    </row>
    <row r="125" spans="1:10" s="2" customFormat="1" ht="15.75" customHeight="1">
      <c r="A125" s="18"/>
      <c r="B125" s="4"/>
      <c r="C125" s="4"/>
      <c r="D125" s="4"/>
      <c r="J125" s="53"/>
    </row>
    <row r="126" spans="1:10" s="2" customFormat="1" ht="15.75" customHeight="1">
      <c r="A126" s="18"/>
      <c r="B126" s="4"/>
      <c r="C126" s="4"/>
      <c r="D126" s="4"/>
      <c r="J126" s="53"/>
    </row>
    <row r="127" spans="1:10" s="2" customFormat="1" ht="15.75" customHeight="1">
      <c r="A127" s="18"/>
      <c r="B127" s="4"/>
      <c r="C127" s="4"/>
      <c r="D127" s="4"/>
      <c r="J127" s="53"/>
    </row>
    <row r="128" spans="1:10" s="2" customFormat="1" ht="15.75" customHeight="1">
      <c r="A128" s="18"/>
      <c r="B128" s="4"/>
      <c r="C128" s="4"/>
      <c r="D128" s="4"/>
      <c r="J128" s="53"/>
    </row>
    <row r="129" spans="1:10" s="2" customFormat="1" ht="15.75" customHeight="1">
      <c r="A129" s="18"/>
      <c r="B129" s="4"/>
      <c r="C129" s="4"/>
      <c r="D129" s="4"/>
      <c r="J129" s="53"/>
    </row>
    <row r="130" spans="1:10" s="2" customFormat="1" ht="15.75" customHeight="1">
      <c r="A130" s="18"/>
      <c r="B130" s="4"/>
      <c r="C130" s="4"/>
      <c r="D130" s="4"/>
      <c r="J130" s="53"/>
    </row>
    <row r="131" spans="1:10" s="2" customFormat="1" ht="15.75" customHeight="1">
      <c r="A131" s="18"/>
      <c r="B131" s="4"/>
      <c r="C131" s="4"/>
      <c r="D131" s="4"/>
      <c r="J131" s="53"/>
    </row>
    <row r="132" spans="1:10" s="2" customFormat="1" ht="15.75" customHeight="1">
      <c r="A132" s="18"/>
      <c r="B132" s="4"/>
      <c r="C132" s="4"/>
      <c r="D132" s="4"/>
      <c r="J132" s="53"/>
    </row>
    <row r="133" spans="1:10" s="2" customFormat="1" ht="15.75" customHeight="1">
      <c r="A133" s="18"/>
      <c r="B133" s="4"/>
      <c r="C133" s="4"/>
      <c r="D133" s="4"/>
      <c r="J133" s="53"/>
    </row>
    <row r="134" spans="1:10" s="2" customFormat="1" ht="15.75" customHeight="1">
      <c r="A134" s="18"/>
      <c r="B134" s="4"/>
      <c r="C134" s="4"/>
      <c r="D134" s="4"/>
      <c r="J134" s="53"/>
    </row>
    <row r="135" spans="1:10" s="2" customFormat="1" ht="15.75" customHeight="1">
      <c r="A135" s="18"/>
      <c r="B135" s="4"/>
      <c r="C135" s="4"/>
      <c r="D135" s="4"/>
      <c r="J135" s="53"/>
    </row>
    <row r="136" spans="1:10" s="2" customFormat="1" ht="15.75" customHeight="1">
      <c r="A136" s="18"/>
      <c r="B136" s="4"/>
      <c r="C136" s="4"/>
      <c r="D136" s="4"/>
      <c r="J136" s="53"/>
    </row>
    <row r="137" spans="1:10" s="2" customFormat="1" ht="15.75" customHeight="1">
      <c r="A137" s="18"/>
      <c r="B137" s="4"/>
      <c r="C137" s="4"/>
      <c r="D137" s="4"/>
      <c r="J137" s="53"/>
    </row>
    <row r="138" spans="1:10" s="2" customFormat="1" ht="15.75" customHeight="1">
      <c r="A138" s="18"/>
      <c r="B138" s="4"/>
      <c r="C138" s="4"/>
      <c r="D138" s="4"/>
      <c r="J138" s="53"/>
    </row>
    <row r="139" spans="1:10" s="2" customFormat="1" ht="15.75" customHeight="1">
      <c r="A139" s="18"/>
      <c r="B139" s="4"/>
      <c r="C139" s="4"/>
      <c r="D139" s="4"/>
      <c r="J139" s="53"/>
    </row>
    <row r="140" spans="1:10" s="2" customFormat="1" ht="15.75" customHeight="1">
      <c r="A140" s="18"/>
      <c r="B140" s="4"/>
      <c r="C140" s="4"/>
      <c r="D140" s="4"/>
      <c r="J140" s="53"/>
    </row>
    <row r="141" spans="1:10" s="2" customFormat="1" ht="15.75" customHeight="1">
      <c r="A141" s="18"/>
      <c r="B141" s="4"/>
      <c r="C141" s="4"/>
      <c r="D141" s="4"/>
      <c r="J141" s="53"/>
    </row>
    <row r="142" spans="1:10" s="2" customFormat="1" ht="15.75" customHeight="1">
      <c r="A142" s="18"/>
      <c r="B142" s="4"/>
      <c r="C142" s="4"/>
      <c r="D142" s="4"/>
      <c r="J142" s="53"/>
    </row>
    <row r="143" spans="1:10" s="2" customFormat="1" ht="15.75" customHeight="1">
      <c r="A143" s="18"/>
      <c r="B143" s="4"/>
      <c r="C143" s="4"/>
      <c r="D143" s="4"/>
      <c r="J143" s="53"/>
    </row>
    <row r="144" spans="1:10" s="2" customFormat="1" ht="15.75" customHeight="1">
      <c r="A144" s="18"/>
      <c r="B144" s="4"/>
      <c r="C144" s="4"/>
      <c r="D144" s="4"/>
      <c r="J144" s="53"/>
    </row>
    <row r="145" spans="1:10" s="2" customFormat="1" ht="15.75" customHeight="1">
      <c r="A145" s="18"/>
      <c r="B145" s="4"/>
      <c r="C145" s="4"/>
      <c r="D145" s="4"/>
      <c r="J145" s="53"/>
    </row>
    <row r="146" spans="1:10" s="2" customFormat="1" ht="15.75" customHeight="1">
      <c r="A146" s="18"/>
      <c r="B146" s="4"/>
      <c r="C146" s="4"/>
      <c r="D146" s="4"/>
      <c r="J146" s="53"/>
    </row>
    <row r="147" spans="1:10" s="2" customFormat="1" ht="15.75" customHeight="1">
      <c r="A147" s="18"/>
      <c r="B147" s="4"/>
      <c r="C147" s="4"/>
      <c r="D147" s="4"/>
      <c r="J147" s="53"/>
    </row>
    <row r="148" spans="1:10" s="2" customFormat="1" ht="15.75" customHeight="1">
      <c r="A148" s="18"/>
      <c r="B148" s="4"/>
      <c r="C148" s="4"/>
      <c r="D148" s="4"/>
      <c r="J148" s="53"/>
    </row>
    <row r="149" spans="1:10" s="2" customFormat="1" ht="15.75" customHeight="1">
      <c r="A149" s="18"/>
      <c r="B149" s="4"/>
      <c r="C149" s="4"/>
      <c r="D149" s="4"/>
      <c r="J149" s="53"/>
    </row>
    <row r="150" spans="1:10" s="2" customFormat="1" ht="15.75" customHeight="1">
      <c r="A150" s="18"/>
      <c r="B150" s="4"/>
      <c r="C150" s="4"/>
      <c r="D150" s="4"/>
      <c r="J150" s="53"/>
    </row>
    <row r="151" spans="1:10" s="2" customFormat="1" ht="15.75" customHeight="1">
      <c r="A151" s="18"/>
      <c r="B151" s="4"/>
      <c r="C151" s="4"/>
      <c r="D151" s="4"/>
      <c r="J151" s="53"/>
    </row>
    <row r="152" spans="1:10" s="2" customFormat="1" ht="15.75" customHeight="1">
      <c r="A152" s="18"/>
      <c r="B152" s="4"/>
      <c r="C152" s="4"/>
      <c r="D152" s="4"/>
      <c r="J152" s="53"/>
    </row>
    <row r="153" spans="1:10" s="2" customFormat="1" ht="15.75" customHeight="1">
      <c r="A153" s="18"/>
      <c r="B153" s="4"/>
      <c r="C153" s="4"/>
      <c r="D153" s="4"/>
      <c r="J153" s="53"/>
    </row>
    <row r="154" spans="1:10" s="2" customFormat="1" ht="15.75" customHeight="1">
      <c r="A154" s="18"/>
      <c r="B154" s="4"/>
      <c r="C154" s="4"/>
      <c r="D154" s="4"/>
      <c r="J154" s="53"/>
    </row>
    <row r="155" spans="1:10" s="2" customFormat="1" ht="15.75" customHeight="1">
      <c r="A155" s="18"/>
      <c r="B155" s="4"/>
      <c r="C155" s="4"/>
      <c r="D155" s="4"/>
      <c r="J155" s="53"/>
    </row>
    <row r="156" spans="1:10" s="2" customFormat="1" ht="15.75" customHeight="1">
      <c r="A156" s="18"/>
      <c r="B156" s="4"/>
      <c r="C156" s="4"/>
      <c r="D156" s="4"/>
      <c r="J156" s="53"/>
    </row>
    <row r="157" spans="1:10" s="2" customFormat="1" ht="15.75" customHeight="1">
      <c r="A157" s="18"/>
      <c r="B157" s="4"/>
      <c r="C157" s="4"/>
      <c r="D157" s="4"/>
      <c r="J157" s="53"/>
    </row>
    <row r="158" spans="1:10" s="2" customFormat="1" ht="15.75" customHeight="1">
      <c r="A158" s="18"/>
      <c r="B158" s="4"/>
      <c r="C158" s="4"/>
      <c r="D158" s="4"/>
      <c r="J158" s="53"/>
    </row>
    <row r="159" spans="1:10" s="2" customFormat="1" ht="15.75" customHeight="1">
      <c r="A159" s="18"/>
      <c r="B159" s="4"/>
      <c r="C159" s="4"/>
      <c r="D159" s="4"/>
      <c r="J159" s="53"/>
    </row>
    <row r="160" spans="1:10" s="2" customFormat="1" ht="15.75" customHeight="1">
      <c r="A160" s="18"/>
      <c r="B160" s="4"/>
      <c r="C160" s="4"/>
      <c r="D160" s="4"/>
      <c r="J160" s="53"/>
    </row>
    <row r="161" spans="1:10" s="2" customFormat="1" ht="15.75" customHeight="1">
      <c r="A161" s="18"/>
      <c r="B161" s="4"/>
      <c r="C161" s="4"/>
      <c r="D161" s="4"/>
      <c r="J161" s="53"/>
    </row>
    <row r="162" spans="1:10" s="2" customFormat="1" ht="15.75" customHeight="1">
      <c r="A162" s="18"/>
      <c r="B162" s="4"/>
      <c r="C162" s="4"/>
      <c r="D162" s="4"/>
      <c r="J162" s="53"/>
    </row>
    <row r="163" spans="1:10" s="2" customFormat="1" ht="15.75" customHeight="1">
      <c r="A163" s="18"/>
      <c r="B163" s="4"/>
      <c r="C163" s="4"/>
      <c r="D163" s="4"/>
      <c r="J163" s="53"/>
    </row>
    <row r="164" spans="1:10" s="2" customFormat="1" ht="15.75" customHeight="1">
      <c r="A164" s="18"/>
      <c r="B164" s="4"/>
      <c r="C164" s="4"/>
      <c r="D164" s="4"/>
      <c r="J164" s="53"/>
    </row>
    <row r="165" spans="1:10" s="2" customFormat="1" ht="15.75" customHeight="1">
      <c r="A165" s="18"/>
      <c r="B165" s="4"/>
      <c r="C165" s="4"/>
      <c r="D165" s="4"/>
      <c r="J165" s="53"/>
    </row>
    <row r="166" spans="1:10" s="2" customFormat="1" ht="15.75" customHeight="1">
      <c r="A166" s="18"/>
      <c r="B166" s="4"/>
      <c r="C166" s="4"/>
      <c r="D166" s="4"/>
      <c r="J166" s="53"/>
    </row>
    <row r="167" spans="1:10" s="2" customFormat="1" ht="15.75" customHeight="1">
      <c r="A167" s="18"/>
      <c r="B167" s="4"/>
      <c r="C167" s="4"/>
      <c r="D167" s="4"/>
      <c r="J167" s="53"/>
    </row>
    <row r="168" spans="1:10" s="2" customFormat="1" ht="15.75" customHeight="1">
      <c r="A168" s="18"/>
      <c r="B168" s="4"/>
      <c r="C168" s="4"/>
      <c r="D168" s="4"/>
      <c r="J168" s="53"/>
    </row>
    <row r="169" spans="1:10" s="2" customFormat="1" ht="15.75" customHeight="1">
      <c r="A169" s="18"/>
      <c r="B169" s="4"/>
      <c r="C169" s="4"/>
      <c r="D169" s="4"/>
      <c r="J169" s="53"/>
    </row>
    <row r="170" spans="1:10" s="2" customFormat="1" ht="15.75" customHeight="1">
      <c r="A170" s="18"/>
      <c r="B170" s="4"/>
      <c r="C170" s="4"/>
      <c r="D170" s="4"/>
      <c r="J170" s="53"/>
    </row>
    <row r="171" spans="1:10" s="2" customFormat="1" ht="15.75" customHeight="1">
      <c r="A171" s="18"/>
      <c r="B171" s="4"/>
      <c r="C171" s="4"/>
      <c r="D171" s="4"/>
      <c r="J171" s="53"/>
    </row>
    <row r="172" spans="1:10" s="2" customFormat="1" ht="15.75" customHeight="1">
      <c r="A172" s="18"/>
      <c r="B172" s="4"/>
      <c r="C172" s="4"/>
      <c r="D172" s="4"/>
      <c r="J172" s="53"/>
    </row>
    <row r="173" spans="1:10" s="2" customFormat="1" ht="15.75" customHeight="1">
      <c r="A173" s="18"/>
      <c r="B173" s="4"/>
      <c r="C173" s="4"/>
      <c r="D173" s="4"/>
      <c r="J173" s="53"/>
    </row>
    <row r="174" spans="1:10" s="2" customFormat="1" ht="15.75" customHeight="1">
      <c r="A174" s="18"/>
      <c r="B174" s="4"/>
      <c r="C174" s="4"/>
      <c r="D174" s="4"/>
      <c r="J174" s="53"/>
    </row>
    <row r="175" spans="1:10" s="2" customFormat="1" ht="15.75" customHeight="1">
      <c r="A175" s="18"/>
      <c r="B175" s="4"/>
      <c r="C175" s="4"/>
      <c r="D175" s="4"/>
      <c r="J175" s="53"/>
    </row>
    <row r="176" spans="1:10" s="2" customFormat="1" ht="15.75" customHeight="1">
      <c r="A176" s="18"/>
      <c r="B176" s="4"/>
      <c r="C176" s="4"/>
      <c r="D176" s="4"/>
      <c r="J176" s="53"/>
    </row>
    <row r="177" spans="1:10" s="2" customFormat="1" ht="15.75" customHeight="1">
      <c r="A177" s="18"/>
      <c r="B177" s="4"/>
      <c r="C177" s="4"/>
      <c r="D177" s="4"/>
      <c r="J177" s="53"/>
    </row>
    <row r="178" spans="1:10" s="2" customFormat="1" ht="15.75" customHeight="1">
      <c r="A178" s="18"/>
      <c r="B178" s="4"/>
      <c r="C178" s="1"/>
      <c r="D178" s="1"/>
      <c r="J178" s="53"/>
    </row>
    <row r="179" spans="1:10" s="2" customFormat="1" ht="15.75" customHeight="1">
      <c r="A179" s="19"/>
      <c r="B179" s="1"/>
      <c r="C179" s="1"/>
      <c r="D179" s="1"/>
      <c r="J179" s="53"/>
    </row>
    <row r="180" spans="1:10" s="2" customFormat="1" ht="15.75" customHeight="1">
      <c r="A180" s="19"/>
      <c r="B180" s="1"/>
      <c r="C180" s="1"/>
      <c r="D180" s="1"/>
      <c r="J180" s="53"/>
    </row>
    <row r="181" spans="1:10" s="2" customFormat="1" ht="15.75" customHeight="1">
      <c r="A181" s="19"/>
      <c r="B181" s="1"/>
      <c r="C181" s="1"/>
      <c r="D181" s="1"/>
      <c r="E181"/>
      <c r="J181" s="53"/>
    </row>
    <row r="182" ht="15.75" customHeight="1">
      <c r="F182" s="2"/>
    </row>
    <row r="183" ht="15.75" customHeight="1">
      <c r="F183" s="2"/>
    </row>
    <row r="184" ht="15.75" customHeight="1">
      <c r="F184" s="2"/>
    </row>
  </sheetData>
  <sheetProtection/>
  <mergeCells count="9">
    <mergeCell ref="A1:H1"/>
    <mergeCell ref="C2:E2"/>
    <mergeCell ref="G2:H2"/>
    <mergeCell ref="A3:A4"/>
    <mergeCell ref="C3:D3"/>
    <mergeCell ref="E3:E4"/>
    <mergeCell ref="F3:F4"/>
    <mergeCell ref="G3:H3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1">
      <selection activeCell="E5" sqref="E5"/>
    </sheetView>
  </sheetViews>
  <sheetFormatPr defaultColWidth="9.00390625" defaultRowHeight="14.25"/>
  <cols>
    <col min="1" max="1" width="19.25390625" style="0" customWidth="1"/>
    <col min="2" max="2" width="9.875" style="0" customWidth="1"/>
    <col min="3" max="8" width="8.625" style="0" customWidth="1"/>
    <col min="9" max="9" width="9.125" style="0" hidden="1" customWidth="1"/>
  </cols>
  <sheetData>
    <row r="1" spans="1:8" ht="46.5" customHeight="1">
      <c r="A1" s="115" t="s">
        <v>85</v>
      </c>
      <c r="B1" s="115"/>
      <c r="C1" s="115"/>
      <c r="D1" s="115"/>
      <c r="E1" s="115"/>
      <c r="F1" s="115"/>
      <c r="G1" s="115"/>
      <c r="H1" s="115"/>
    </row>
    <row r="2" spans="1:8" ht="27" customHeight="1">
      <c r="A2" s="5"/>
      <c r="B2" s="6"/>
      <c r="C2" s="116"/>
      <c r="D2" s="116"/>
      <c r="E2" s="116"/>
      <c r="F2" s="6"/>
      <c r="G2" s="70" t="s">
        <v>0</v>
      </c>
      <c r="H2" s="7"/>
    </row>
    <row r="3" spans="1:8" ht="21.75" customHeight="1">
      <c r="A3" s="117" t="s">
        <v>16</v>
      </c>
      <c r="B3" s="119" t="s">
        <v>73</v>
      </c>
      <c r="C3" s="121" t="s">
        <v>2</v>
      </c>
      <c r="D3" s="122"/>
      <c r="E3" s="123" t="s">
        <v>74</v>
      </c>
      <c r="F3" s="119" t="s">
        <v>17</v>
      </c>
      <c r="G3" s="121" t="s">
        <v>5</v>
      </c>
      <c r="H3" s="122"/>
    </row>
    <row r="4" spans="1:8" ht="21.75" customHeight="1">
      <c r="A4" s="118"/>
      <c r="B4" s="120"/>
      <c r="C4" s="8" t="s">
        <v>6</v>
      </c>
      <c r="D4" s="8" t="s">
        <v>7</v>
      </c>
      <c r="E4" s="124"/>
      <c r="F4" s="120"/>
      <c r="G4" s="8" t="s">
        <v>8</v>
      </c>
      <c r="H4" s="8" t="s">
        <v>9</v>
      </c>
    </row>
    <row r="5" spans="1:9" s="15" customFormat="1" ht="20.25" customHeight="1">
      <c r="A5" s="62" t="s">
        <v>70</v>
      </c>
      <c r="B5" s="63">
        <v>493176</v>
      </c>
      <c r="C5" s="63">
        <f>D5-I5</f>
        <v>43998</v>
      </c>
      <c r="D5" s="64">
        <v>284657</v>
      </c>
      <c r="E5" s="65">
        <f>D5/B5*100</f>
        <v>57.72</v>
      </c>
      <c r="F5" s="67">
        <v>269783</v>
      </c>
      <c r="G5" s="63">
        <f>D5-F5</f>
        <v>14874</v>
      </c>
      <c r="H5" s="65">
        <f>G5/F5*100</f>
        <v>5.51</v>
      </c>
      <c r="I5" s="64">
        <v>240659</v>
      </c>
    </row>
    <row r="6" spans="1:9" ht="20.25" customHeight="1">
      <c r="A6" s="55" t="s">
        <v>51</v>
      </c>
      <c r="B6" s="34">
        <v>44416</v>
      </c>
      <c r="C6" s="33">
        <f aca="true" t="shared" si="0" ref="C6:C31">D6-I6</f>
        <v>3331</v>
      </c>
      <c r="D6" s="31">
        <v>32573</v>
      </c>
      <c r="E6" s="13">
        <f aca="true" t="shared" si="1" ref="E6:E31">D6/B6*100</f>
        <v>73.34</v>
      </c>
      <c r="F6" s="14">
        <v>30415</v>
      </c>
      <c r="G6" s="33">
        <f aca="true" t="shared" si="2" ref="G6:G23">D6-F6</f>
        <v>2158</v>
      </c>
      <c r="H6" s="13">
        <f aca="true" t="shared" si="3" ref="H6:H24">G6/F6*100</f>
        <v>7.1</v>
      </c>
      <c r="I6" s="31">
        <v>29242</v>
      </c>
    </row>
    <row r="7" spans="1:9" ht="20.25" customHeight="1">
      <c r="A7" s="55" t="s">
        <v>52</v>
      </c>
      <c r="B7" s="34">
        <v>200</v>
      </c>
      <c r="C7" s="33">
        <f t="shared" si="0"/>
        <v>3</v>
      </c>
      <c r="D7" s="31">
        <v>680</v>
      </c>
      <c r="E7" s="13">
        <f t="shared" si="1"/>
        <v>340</v>
      </c>
      <c r="F7" s="14">
        <v>219</v>
      </c>
      <c r="G7" s="33">
        <f t="shared" si="2"/>
        <v>461</v>
      </c>
      <c r="H7" s="13">
        <f t="shared" si="3"/>
        <v>210.5</v>
      </c>
      <c r="I7" s="31">
        <v>677</v>
      </c>
    </row>
    <row r="8" spans="1:9" ht="20.25" customHeight="1">
      <c r="A8" s="55" t="s">
        <v>53</v>
      </c>
      <c r="B8" s="34">
        <v>21156</v>
      </c>
      <c r="C8" s="33">
        <f t="shared" si="0"/>
        <v>1771</v>
      </c>
      <c r="D8" s="31">
        <v>12385</v>
      </c>
      <c r="E8" s="13">
        <f t="shared" si="1"/>
        <v>58.54</v>
      </c>
      <c r="F8" s="14">
        <v>12585</v>
      </c>
      <c r="G8" s="33">
        <f t="shared" si="2"/>
        <v>-200</v>
      </c>
      <c r="H8" s="13">
        <f t="shared" si="3"/>
        <v>-1.59</v>
      </c>
      <c r="I8" s="31">
        <v>10614</v>
      </c>
    </row>
    <row r="9" spans="1:9" ht="20.25" customHeight="1">
      <c r="A9" s="55" t="s">
        <v>54</v>
      </c>
      <c r="B9" s="34">
        <v>99959</v>
      </c>
      <c r="C9" s="33">
        <f t="shared" si="0"/>
        <v>6089</v>
      </c>
      <c r="D9" s="31">
        <v>41003</v>
      </c>
      <c r="E9" s="13">
        <f t="shared" si="1"/>
        <v>41.02</v>
      </c>
      <c r="F9" s="14">
        <v>37387</v>
      </c>
      <c r="G9" s="33">
        <f t="shared" si="2"/>
        <v>3616</v>
      </c>
      <c r="H9" s="13">
        <f t="shared" si="3"/>
        <v>9.67</v>
      </c>
      <c r="I9" s="31">
        <v>34914</v>
      </c>
    </row>
    <row r="10" spans="1:9" ht="20.25" customHeight="1">
      <c r="A10" s="55" t="s">
        <v>55</v>
      </c>
      <c r="B10" s="34">
        <v>951</v>
      </c>
      <c r="C10" s="33">
        <f t="shared" si="0"/>
        <v>38</v>
      </c>
      <c r="D10" s="31">
        <v>499</v>
      </c>
      <c r="E10" s="13">
        <f t="shared" si="1"/>
        <v>52.47</v>
      </c>
      <c r="F10" s="14">
        <v>403</v>
      </c>
      <c r="G10" s="33">
        <f t="shared" si="2"/>
        <v>96</v>
      </c>
      <c r="H10" s="13">
        <f t="shared" si="3"/>
        <v>23.82</v>
      </c>
      <c r="I10" s="31">
        <v>461</v>
      </c>
    </row>
    <row r="11" spans="1:9" ht="20.25" customHeight="1">
      <c r="A11" s="81" t="s">
        <v>80</v>
      </c>
      <c r="B11" s="34">
        <v>3441</v>
      </c>
      <c r="C11" s="33">
        <f t="shared" si="0"/>
        <v>192</v>
      </c>
      <c r="D11" s="31">
        <v>1366</v>
      </c>
      <c r="E11" s="13">
        <f t="shared" si="1"/>
        <v>39.7</v>
      </c>
      <c r="F11" s="14">
        <v>1181</v>
      </c>
      <c r="G11" s="33">
        <f t="shared" si="2"/>
        <v>185</v>
      </c>
      <c r="H11" s="13">
        <f t="shared" si="3"/>
        <v>15.66</v>
      </c>
      <c r="I11" s="31">
        <v>1174</v>
      </c>
    </row>
    <row r="12" spans="1:9" ht="20.25" customHeight="1">
      <c r="A12" s="55" t="s">
        <v>57</v>
      </c>
      <c r="B12" s="34">
        <v>84256</v>
      </c>
      <c r="C12" s="33">
        <f t="shared" si="0"/>
        <v>8718</v>
      </c>
      <c r="D12" s="31">
        <v>60959</v>
      </c>
      <c r="E12" s="13">
        <f t="shared" si="1"/>
        <v>72.35</v>
      </c>
      <c r="F12" s="14">
        <v>78001</v>
      </c>
      <c r="G12" s="33">
        <f t="shared" si="2"/>
        <v>-17042</v>
      </c>
      <c r="H12" s="13">
        <f t="shared" si="3"/>
        <v>-21.85</v>
      </c>
      <c r="I12" s="31">
        <v>52241</v>
      </c>
    </row>
    <row r="13" spans="1:9" ht="20.25" customHeight="1">
      <c r="A13" s="81" t="s">
        <v>81</v>
      </c>
      <c r="B13" s="34">
        <v>76234</v>
      </c>
      <c r="C13" s="33">
        <f t="shared" si="0"/>
        <v>6722</v>
      </c>
      <c r="D13" s="31">
        <v>15528</v>
      </c>
      <c r="E13" s="13">
        <f t="shared" si="1"/>
        <v>20.37</v>
      </c>
      <c r="F13" s="16">
        <v>13503</v>
      </c>
      <c r="G13" s="33">
        <f t="shared" si="2"/>
        <v>2025</v>
      </c>
      <c r="H13" s="13">
        <f t="shared" si="3"/>
        <v>15</v>
      </c>
      <c r="I13" s="31">
        <v>8806</v>
      </c>
    </row>
    <row r="14" spans="1:9" ht="20.25" customHeight="1">
      <c r="A14" s="55" t="s">
        <v>58</v>
      </c>
      <c r="B14" s="34">
        <v>9882</v>
      </c>
      <c r="C14" s="33">
        <f t="shared" si="0"/>
        <v>2638</v>
      </c>
      <c r="D14" s="31">
        <v>13155</v>
      </c>
      <c r="E14" s="13">
        <f t="shared" si="1"/>
        <v>133.12</v>
      </c>
      <c r="F14" s="14">
        <v>11519</v>
      </c>
      <c r="G14" s="33">
        <f t="shared" si="2"/>
        <v>1636</v>
      </c>
      <c r="H14" s="13">
        <f t="shared" si="3"/>
        <v>14.2</v>
      </c>
      <c r="I14" s="31">
        <v>10517</v>
      </c>
    </row>
    <row r="15" spans="1:9" ht="20.25" customHeight="1">
      <c r="A15" s="55" t="s">
        <v>59</v>
      </c>
      <c r="B15" s="34">
        <v>32672</v>
      </c>
      <c r="C15" s="33">
        <f t="shared" si="0"/>
        <v>1099</v>
      </c>
      <c r="D15" s="31">
        <v>7743</v>
      </c>
      <c r="E15" s="13">
        <f t="shared" si="1"/>
        <v>23.7</v>
      </c>
      <c r="F15" s="14">
        <v>23862</v>
      </c>
      <c r="G15" s="33">
        <f t="shared" si="2"/>
        <v>-16119</v>
      </c>
      <c r="H15" s="13">
        <f t="shared" si="3"/>
        <v>-67.55</v>
      </c>
      <c r="I15" s="31">
        <v>6644</v>
      </c>
    </row>
    <row r="16" spans="1:9" ht="20.25" customHeight="1">
      <c r="A16" s="55" t="s">
        <v>60</v>
      </c>
      <c r="B16" s="34">
        <v>53073</v>
      </c>
      <c r="C16" s="33">
        <f t="shared" si="0"/>
        <v>2815</v>
      </c>
      <c r="D16" s="31">
        <v>21277</v>
      </c>
      <c r="E16" s="13">
        <f t="shared" si="1"/>
        <v>40.09</v>
      </c>
      <c r="F16" s="14">
        <v>23528</v>
      </c>
      <c r="G16" s="33">
        <f t="shared" si="2"/>
        <v>-2251</v>
      </c>
      <c r="H16" s="13">
        <f t="shared" si="3"/>
        <v>-9.57</v>
      </c>
      <c r="I16" s="31">
        <v>18462</v>
      </c>
    </row>
    <row r="17" spans="1:9" ht="20.25" customHeight="1">
      <c r="A17" s="56" t="s">
        <v>61</v>
      </c>
      <c r="B17" s="34">
        <v>10149</v>
      </c>
      <c r="C17" s="33">
        <f t="shared" si="0"/>
        <v>1578</v>
      </c>
      <c r="D17" s="31">
        <v>20733</v>
      </c>
      <c r="E17" s="13">
        <f t="shared" si="1"/>
        <v>204.29</v>
      </c>
      <c r="F17" s="57">
        <v>11037</v>
      </c>
      <c r="G17" s="33">
        <f t="shared" si="2"/>
        <v>9696</v>
      </c>
      <c r="H17" s="13">
        <f t="shared" si="3"/>
        <v>87.85</v>
      </c>
      <c r="I17" s="31">
        <v>19155</v>
      </c>
    </row>
    <row r="18" spans="1:9" ht="20.25" customHeight="1">
      <c r="A18" s="56" t="s">
        <v>62</v>
      </c>
      <c r="B18" s="34">
        <v>12610</v>
      </c>
      <c r="C18" s="33">
        <f t="shared" si="0"/>
        <v>5352</v>
      </c>
      <c r="D18" s="31">
        <v>21525</v>
      </c>
      <c r="E18" s="13">
        <f t="shared" si="1"/>
        <v>170.7</v>
      </c>
      <c r="F18" s="57">
        <v>5272</v>
      </c>
      <c r="G18" s="33">
        <f t="shared" si="2"/>
        <v>16253</v>
      </c>
      <c r="H18" s="13">
        <f t="shared" si="3"/>
        <v>308.29</v>
      </c>
      <c r="I18" s="31">
        <v>16173</v>
      </c>
    </row>
    <row r="19" spans="1:9" ht="20.25" customHeight="1">
      <c r="A19" s="56" t="s">
        <v>63</v>
      </c>
      <c r="B19" s="34">
        <v>3545</v>
      </c>
      <c r="C19" s="33">
        <f t="shared" si="0"/>
        <v>268</v>
      </c>
      <c r="D19" s="31">
        <v>2773</v>
      </c>
      <c r="E19" s="13">
        <f t="shared" si="1"/>
        <v>78.22</v>
      </c>
      <c r="F19" s="57">
        <v>1928</v>
      </c>
      <c r="G19" s="33">
        <f t="shared" si="2"/>
        <v>845</v>
      </c>
      <c r="H19" s="13">
        <f t="shared" si="3"/>
        <v>43.83</v>
      </c>
      <c r="I19" s="31">
        <v>2505</v>
      </c>
    </row>
    <row r="20" spans="1:9" ht="20.25" customHeight="1">
      <c r="A20" s="82" t="s">
        <v>82</v>
      </c>
      <c r="B20" s="34">
        <v>6761</v>
      </c>
      <c r="C20" s="33">
        <f t="shared" si="0"/>
        <v>246</v>
      </c>
      <c r="D20" s="31">
        <v>13889</v>
      </c>
      <c r="E20" s="13">
        <f t="shared" si="1"/>
        <v>205.43</v>
      </c>
      <c r="F20" s="57">
        <v>3661</v>
      </c>
      <c r="G20" s="33">
        <f t="shared" si="2"/>
        <v>10228</v>
      </c>
      <c r="H20" s="13">
        <f t="shared" si="3"/>
        <v>279.38</v>
      </c>
      <c r="I20" s="31">
        <v>13643</v>
      </c>
    </row>
    <row r="21" spans="1:9" ht="20.25" customHeight="1">
      <c r="A21" s="56" t="s">
        <v>64</v>
      </c>
      <c r="B21" s="34">
        <v>17660</v>
      </c>
      <c r="C21" s="33">
        <f t="shared" si="0"/>
        <v>937</v>
      </c>
      <c r="D21" s="31">
        <v>8764</v>
      </c>
      <c r="E21" s="13">
        <f t="shared" si="1"/>
        <v>49.63</v>
      </c>
      <c r="F21" s="57">
        <v>8548</v>
      </c>
      <c r="G21" s="33">
        <f t="shared" si="2"/>
        <v>216</v>
      </c>
      <c r="H21" s="13">
        <f t="shared" si="3"/>
        <v>2.53</v>
      </c>
      <c r="I21" s="31">
        <v>7827</v>
      </c>
    </row>
    <row r="22" spans="1:9" ht="20.25" customHeight="1">
      <c r="A22" s="56" t="s">
        <v>65</v>
      </c>
      <c r="B22" s="34">
        <v>1161</v>
      </c>
      <c r="C22" s="33">
        <f t="shared" si="0"/>
        <v>67</v>
      </c>
      <c r="D22" s="31">
        <v>413</v>
      </c>
      <c r="E22" s="13">
        <f t="shared" si="1"/>
        <v>35.57</v>
      </c>
      <c r="F22" s="57">
        <v>185</v>
      </c>
      <c r="G22" s="33">
        <f t="shared" si="2"/>
        <v>228</v>
      </c>
      <c r="H22" s="13">
        <f t="shared" si="3"/>
        <v>123.24</v>
      </c>
      <c r="I22" s="31">
        <v>346</v>
      </c>
    </row>
    <row r="23" spans="1:9" ht="20.25" customHeight="1">
      <c r="A23" s="56" t="s">
        <v>66</v>
      </c>
      <c r="B23" s="34">
        <v>5050</v>
      </c>
      <c r="C23" s="33">
        <f t="shared" si="0"/>
        <v>134</v>
      </c>
      <c r="D23" s="31">
        <v>3392</v>
      </c>
      <c r="E23" s="13">
        <f t="shared" si="1"/>
        <v>67.17</v>
      </c>
      <c r="F23" s="57">
        <v>247</v>
      </c>
      <c r="G23" s="33">
        <f t="shared" si="2"/>
        <v>3145</v>
      </c>
      <c r="H23" s="13">
        <f t="shared" si="3"/>
        <v>1273.28</v>
      </c>
      <c r="I23" s="31">
        <v>3258</v>
      </c>
    </row>
    <row r="24" spans="1:9" ht="20.25" customHeight="1">
      <c r="A24" s="56" t="s">
        <v>79</v>
      </c>
      <c r="B24" s="34">
        <v>10000</v>
      </c>
      <c r="C24" s="33">
        <f>D24-I24</f>
        <v>2000</v>
      </c>
      <c r="D24" s="31">
        <v>6000</v>
      </c>
      <c r="E24" s="13">
        <f>D24/B24*100</f>
        <v>60</v>
      </c>
      <c r="F24" s="57">
        <v>6302</v>
      </c>
      <c r="G24" s="33">
        <f aca="true" t="shared" si="4" ref="G24:G31">D24-F24</f>
        <v>-302</v>
      </c>
      <c r="H24" s="13">
        <f t="shared" si="3"/>
        <v>-4.79</v>
      </c>
      <c r="I24" s="31">
        <v>4000</v>
      </c>
    </row>
    <row r="25" spans="1:9" s="78" customFormat="1" ht="20.25" customHeight="1">
      <c r="A25" s="72" t="s">
        <v>71</v>
      </c>
      <c r="B25" s="73">
        <f>SUM(B26:B30)</f>
        <v>133678</v>
      </c>
      <c r="C25" s="74">
        <f t="shared" si="0"/>
        <v>14730</v>
      </c>
      <c r="D25" s="75">
        <v>96967</v>
      </c>
      <c r="E25" s="76">
        <f t="shared" si="1"/>
        <v>72.54</v>
      </c>
      <c r="F25" s="77">
        <v>42685</v>
      </c>
      <c r="G25" s="74">
        <f t="shared" si="4"/>
        <v>54282</v>
      </c>
      <c r="H25" s="76">
        <f aca="true" t="shared" si="5" ref="H25:H31">G25/F25*100</f>
        <v>127.17</v>
      </c>
      <c r="I25" s="75">
        <v>82237</v>
      </c>
    </row>
    <row r="26" spans="1:9" ht="20.25" customHeight="1">
      <c r="A26" s="56" t="s">
        <v>56</v>
      </c>
      <c r="B26" s="34"/>
      <c r="C26" s="63">
        <f t="shared" si="0"/>
        <v>0</v>
      </c>
      <c r="D26" s="31">
        <v>0</v>
      </c>
      <c r="E26" s="65"/>
      <c r="F26" s="57">
        <v>73</v>
      </c>
      <c r="G26" s="33">
        <f t="shared" si="4"/>
        <v>-73</v>
      </c>
      <c r="H26" s="13">
        <f t="shared" si="5"/>
        <v>-100</v>
      </c>
      <c r="I26" s="31">
        <v>0</v>
      </c>
    </row>
    <row r="27" spans="1:9" ht="20.25" customHeight="1">
      <c r="A27" s="56" t="s">
        <v>57</v>
      </c>
      <c r="B27" s="34"/>
      <c r="C27" s="33">
        <f t="shared" si="0"/>
        <v>1264</v>
      </c>
      <c r="D27" s="31">
        <v>2193</v>
      </c>
      <c r="E27" s="65"/>
      <c r="F27" s="57">
        <v>1829</v>
      </c>
      <c r="G27" s="33">
        <f t="shared" si="4"/>
        <v>364</v>
      </c>
      <c r="H27" s="13">
        <f t="shared" si="5"/>
        <v>19.9</v>
      </c>
      <c r="I27" s="31">
        <v>929</v>
      </c>
    </row>
    <row r="28" spans="1:9" ht="20.25" customHeight="1">
      <c r="A28" s="56" t="s">
        <v>59</v>
      </c>
      <c r="B28" s="34">
        <v>133678</v>
      </c>
      <c r="C28" s="33">
        <f t="shared" si="0"/>
        <v>13393</v>
      </c>
      <c r="D28" s="31">
        <v>94163</v>
      </c>
      <c r="E28" s="71">
        <f t="shared" si="1"/>
        <v>70.44</v>
      </c>
      <c r="F28" s="57">
        <v>39609</v>
      </c>
      <c r="G28" s="33">
        <f t="shared" si="4"/>
        <v>54554</v>
      </c>
      <c r="H28" s="13">
        <f t="shared" si="5"/>
        <v>137.73</v>
      </c>
      <c r="I28" s="31">
        <v>80770</v>
      </c>
    </row>
    <row r="29" spans="1:9" ht="20.25" customHeight="1">
      <c r="A29" s="56" t="s">
        <v>60</v>
      </c>
      <c r="B29" s="34"/>
      <c r="C29" s="33">
        <f t="shared" si="0"/>
        <v>0</v>
      </c>
      <c r="D29" s="31">
        <v>239</v>
      </c>
      <c r="E29" s="65"/>
      <c r="F29" s="57">
        <v>133</v>
      </c>
      <c r="G29" s="33">
        <f t="shared" si="4"/>
        <v>106</v>
      </c>
      <c r="H29" s="13">
        <f t="shared" si="5"/>
        <v>79.7</v>
      </c>
      <c r="I29" s="31">
        <v>239</v>
      </c>
    </row>
    <row r="30" spans="1:9" ht="20.25" customHeight="1">
      <c r="A30" s="56" t="s">
        <v>18</v>
      </c>
      <c r="B30" s="34"/>
      <c r="C30" s="33">
        <f t="shared" si="0"/>
        <v>73</v>
      </c>
      <c r="D30" s="79">
        <v>372</v>
      </c>
      <c r="E30" s="65"/>
      <c r="F30" s="57">
        <v>1041</v>
      </c>
      <c r="G30" s="33">
        <f t="shared" si="4"/>
        <v>-669</v>
      </c>
      <c r="H30" s="13">
        <f t="shared" si="5"/>
        <v>-64.27</v>
      </c>
      <c r="I30" s="79">
        <v>299</v>
      </c>
    </row>
    <row r="31" spans="1:9" s="78" customFormat="1" ht="20.25" customHeight="1">
      <c r="A31" s="72" t="s">
        <v>19</v>
      </c>
      <c r="B31" s="74">
        <f>B25+B5</f>
        <v>626854</v>
      </c>
      <c r="C31" s="74">
        <f t="shared" si="0"/>
        <v>58728</v>
      </c>
      <c r="D31" s="80">
        <v>381624</v>
      </c>
      <c r="E31" s="76">
        <f t="shared" si="1"/>
        <v>60.88</v>
      </c>
      <c r="F31" s="77">
        <v>312468</v>
      </c>
      <c r="G31" s="74">
        <f t="shared" si="4"/>
        <v>69156</v>
      </c>
      <c r="H31" s="76">
        <f t="shared" si="5"/>
        <v>22.13</v>
      </c>
      <c r="I31" s="80">
        <v>322896</v>
      </c>
    </row>
    <row r="32" ht="14.25">
      <c r="F32" s="1"/>
    </row>
    <row r="34" ht="14.25">
      <c r="C34" s="54"/>
    </row>
  </sheetData>
  <sheetProtection/>
  <mergeCells count="8">
    <mergeCell ref="A1:H1"/>
    <mergeCell ref="C2:E2"/>
    <mergeCell ref="A3:A4"/>
    <mergeCell ref="B3:B4"/>
    <mergeCell ref="C3:D3"/>
    <mergeCell ref="E3:E4"/>
    <mergeCell ref="F3:F4"/>
    <mergeCell ref="G3:H3"/>
  </mergeCells>
  <printOptions/>
  <pageMargins left="0.7480314960629921" right="0.74803149606299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2019-05-09T09:02:57Z</cp:lastPrinted>
  <dcterms:created xsi:type="dcterms:W3CDTF">1996-12-17T01:32:42Z</dcterms:created>
  <dcterms:modified xsi:type="dcterms:W3CDTF">2019-09-02T01:21:27Z</dcterms:modified>
  <cp:category/>
  <cp:version/>
  <cp:contentType/>
  <cp:contentStatus/>
</cp:coreProperties>
</file>