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4"/>
  </bookViews>
  <sheets>
    <sheet name="债券资金安排表 " sheetId="1" r:id="rId1"/>
    <sheet name="一般收入" sheetId="2" r:id="rId2"/>
    <sheet name="Sheet2" sheetId="3" r:id="rId3"/>
    <sheet name="Sheet3" sheetId="4" r:id="rId4"/>
    <sheet name="Sheet4" sheetId="5" r:id="rId5"/>
  </sheets>
  <definedNames>
    <definedName name="g">GET.CELL(48,INDIRECT("rc",FALSE))</definedName>
    <definedName name="_xlnm.Print_Titles" localSheetId="0">'债券资金安排表 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<sst xmlns="http://schemas.openxmlformats.org/spreadsheetml/2006/main" count="114" uniqueCount="97">
  <si>
    <t>附件1</t>
  </si>
  <si>
    <t>2018年新增地方政府债券资金安排方案（草案）</t>
  </si>
  <si>
    <t>单位：万元</t>
  </si>
  <si>
    <t>序号</t>
  </si>
  <si>
    <t>项目</t>
  </si>
  <si>
    <t>年初
预安排</t>
  </si>
  <si>
    <t>调整
资金渠道</t>
  </si>
  <si>
    <t>本次安排</t>
  </si>
  <si>
    <t>新增债券资金安排方案</t>
  </si>
  <si>
    <t>备注</t>
  </si>
  <si>
    <t>小计</t>
  </si>
  <si>
    <t>调减</t>
  </si>
  <si>
    <t>新增</t>
  </si>
  <si>
    <t>一、一般债券</t>
  </si>
  <si>
    <t>教育化债</t>
  </si>
  <si>
    <t>2018年，县财政已通过置换债券化解教育债务2144.07万，故建议调整800万用于教育发展。</t>
  </si>
  <si>
    <t>扶贫资金</t>
  </si>
  <si>
    <t>水利建设</t>
  </si>
  <si>
    <t>绿色公交县建设</t>
  </si>
  <si>
    <t>耕地占补平衡</t>
  </si>
  <si>
    <t>公路建设</t>
  </si>
  <si>
    <t>归还交建投救灾应急贷款本金</t>
  </si>
  <si>
    <t>车管所建设</t>
  </si>
  <si>
    <t>党建示范点建设</t>
  </si>
  <si>
    <t>老年活动中心建设</t>
  </si>
  <si>
    <t>学校建设</t>
  </si>
  <si>
    <t>异地扶贫</t>
  </si>
  <si>
    <t>省指定2126.5万元用于异地扶贫搬迁</t>
  </si>
  <si>
    <t>通组路建设</t>
  </si>
  <si>
    <t>省指定700万元用于通组路</t>
  </si>
  <si>
    <t>化解大班额及教育发展</t>
  </si>
  <si>
    <t>其中：化解大班额4200万，教育发展800万。
省指定4200万元用于大班额</t>
  </si>
  <si>
    <t>人居环境</t>
  </si>
  <si>
    <t>省指定3200万元用于人居环境</t>
  </si>
  <si>
    <t>合计</t>
  </si>
  <si>
    <t>二、专项债券</t>
  </si>
  <si>
    <t>(一）土地储备</t>
  </si>
  <si>
    <t>南部新区</t>
  </si>
  <si>
    <t>显创光电</t>
  </si>
  <si>
    <t>康视达隐形眼镜</t>
  </si>
  <si>
    <t>安安农产品集散中心</t>
  </si>
  <si>
    <t>生态产业园</t>
  </si>
  <si>
    <t>黑田铺印刷工业园</t>
  </si>
  <si>
    <t>二手车服务中心</t>
  </si>
  <si>
    <t>(二）普通专项</t>
  </si>
  <si>
    <t>廉桥污水处理厂建设</t>
  </si>
  <si>
    <t>附件2</t>
  </si>
  <si>
    <t>2018年一般公共预算收入调整方案（草案）</t>
  </si>
  <si>
    <t>项  目</t>
  </si>
  <si>
    <t>预算数</t>
  </si>
  <si>
    <t>调整预算数</t>
  </si>
  <si>
    <t>变动情况</t>
  </si>
  <si>
    <t>一、一般公共预算地方收入</t>
  </si>
  <si>
    <t>二、上级补助收入</t>
  </si>
  <si>
    <t xml:space="preserve"> 其中：（一）返还性收入</t>
  </si>
  <si>
    <t xml:space="preserve">       （二）一般性转移支付收入</t>
  </si>
  <si>
    <t xml:space="preserve">       （三）专项转移支付收入</t>
  </si>
  <si>
    <t>三、一般债务收入</t>
  </si>
  <si>
    <t>四、市县上解收入</t>
  </si>
  <si>
    <t>五、调入预算稳定调节基金</t>
  </si>
  <si>
    <t>六、调入资金</t>
  </si>
  <si>
    <t>一般公共预算收入合计</t>
  </si>
  <si>
    <r>
      <t>附件</t>
    </r>
    <r>
      <rPr>
        <sz val="12"/>
        <rFont val="Arial"/>
        <family val="2"/>
      </rPr>
      <t>3</t>
    </r>
  </si>
  <si>
    <t>2018年一般公共预算支出调整方案（草案）</t>
  </si>
  <si>
    <r>
      <t>项</t>
    </r>
    <r>
      <rPr>
        <b/>
        <sz val="11"/>
        <rFont val="宋体"/>
        <family val="0"/>
      </rPr>
      <t xml:space="preserve">  </t>
    </r>
    <r>
      <rPr>
        <b/>
        <sz val="11"/>
        <rFont val="仿宋_GB2312"/>
        <family val="3"/>
      </rPr>
      <t>目</t>
    </r>
  </si>
  <si>
    <t>一、一般公共预算支出</t>
  </si>
  <si>
    <t>二、上解支出</t>
  </si>
  <si>
    <t>其中：出口退税上解</t>
  </si>
  <si>
    <t xml:space="preserve">      专项上解</t>
  </si>
  <si>
    <t>三、地方政府一般债务还本支出</t>
  </si>
  <si>
    <t>四、地方政府一般债务转贷支出</t>
  </si>
  <si>
    <t>五、补充预算稳定调节基金</t>
  </si>
  <si>
    <t>六、调出资金</t>
  </si>
  <si>
    <t>一般公共预算支出合计</t>
  </si>
  <si>
    <r>
      <t>附件</t>
    </r>
    <r>
      <rPr>
        <sz val="12"/>
        <rFont val="Arial"/>
        <family val="2"/>
      </rPr>
      <t>4</t>
    </r>
  </si>
  <si>
    <t>2018年政府性基金收入调整方案（草案）</t>
  </si>
  <si>
    <r>
      <t>项</t>
    </r>
    <r>
      <rPr>
        <sz val="11"/>
        <rFont val="宋体"/>
        <family val="0"/>
      </rPr>
      <t xml:space="preserve">  </t>
    </r>
    <r>
      <rPr>
        <sz val="11"/>
        <rFont val="黑体"/>
        <family val="0"/>
      </rPr>
      <t>目</t>
    </r>
  </si>
  <si>
    <t>一、本级收入</t>
  </si>
  <si>
    <t xml:space="preserve">    国有土地使用权出让收入</t>
  </si>
  <si>
    <t xml:space="preserve">    城市基础设施配套费收入</t>
  </si>
  <si>
    <t xml:space="preserve">    其他政府性基金收入</t>
  </si>
  <si>
    <t>三、市县上解收入</t>
  </si>
  <si>
    <t>四、专项债务收入</t>
  </si>
  <si>
    <t>五、上年结转</t>
  </si>
  <si>
    <t>收入合计</t>
  </si>
  <si>
    <r>
      <t>附件</t>
    </r>
    <r>
      <rPr>
        <sz val="12"/>
        <rFont val="Arial"/>
        <family val="2"/>
      </rPr>
      <t>5</t>
    </r>
  </si>
  <si>
    <r>
      <t>2018</t>
    </r>
    <r>
      <rPr>
        <sz val="18"/>
        <rFont val="宋体"/>
        <family val="0"/>
      </rPr>
      <t>年政府性基金支出调整方案（草案）</t>
    </r>
  </si>
  <si>
    <r>
      <t>项</t>
    </r>
    <r>
      <rPr>
        <sz val="11"/>
        <color indexed="8"/>
        <rFont val="宋体"/>
        <family val="0"/>
      </rPr>
      <t xml:space="preserve">  </t>
    </r>
    <r>
      <rPr>
        <sz val="11"/>
        <color indexed="8"/>
        <rFont val="黑体"/>
        <family val="0"/>
      </rPr>
      <t>目</t>
    </r>
  </si>
  <si>
    <t>一、本级支出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</si>
  <si>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城乡社区支出</t>
    </r>
  </si>
  <si>
    <t xml:space="preserve">    国有土地使用权出让收入及对应专项债务收入安排的支出</t>
  </si>
  <si>
    <t xml:space="preserve">    农业土地开发资金支出</t>
  </si>
  <si>
    <t xml:space="preserve">    城市基础设施配套费及对应专项债务收入安排的支出</t>
  </si>
  <si>
    <t xml:space="preserve">    污水处理费及对应专项债务收入安排的支出</t>
  </si>
  <si>
    <t>三、调出资金</t>
  </si>
  <si>
    <t>四、结转下年</t>
  </si>
  <si>
    <t>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</si>
</sst>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6"/>
      <name val="黑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8"/>
      <name val="宋体"/>
      <family val="0"/>
    </font>
    <font>
      <sz val="11"/>
      <color indexed="8"/>
      <name val="黑体"/>
      <family val="0"/>
    </font>
    <font>
      <sz val="11"/>
      <name val="黑体"/>
      <family val="0"/>
    </font>
    <font>
      <b/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rgb="FF000000"/>
      <name val="Calibri Light"/>
      <family val="0"/>
    </font>
    <font>
      <sz val="11"/>
      <name val="Calibri Light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left" vertical="center"/>
    </xf>
    <xf numFmtId="0" fontId="55" fillId="33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left" vertical="center"/>
    </xf>
    <xf numFmtId="0" fontId="0" fillId="0" borderId="0" xfId="63" applyAlignment="1">
      <alignment horizontal="center" vertical="center"/>
      <protection/>
    </xf>
    <xf numFmtId="0" fontId="0" fillId="0" borderId="0" xfId="63" applyAlignment="1">
      <alignment vertical="center" wrapText="1"/>
      <protection/>
    </xf>
    <xf numFmtId="0" fontId="0" fillId="0" borderId="0" xfId="63" applyAlignme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/>
      <protection/>
    </xf>
    <xf numFmtId="0" fontId="58" fillId="0" borderId="11" xfId="63" applyFont="1" applyBorder="1" applyAlignment="1">
      <alignment horizontal="center" vertical="center"/>
      <protection/>
    </xf>
    <xf numFmtId="0" fontId="58" fillId="0" borderId="11" xfId="63" applyFont="1" applyBorder="1" applyAlignment="1">
      <alignment horizontal="center" vertical="center" wrapText="1"/>
      <protection/>
    </xf>
    <xf numFmtId="0" fontId="58" fillId="0" borderId="9" xfId="63" applyFont="1" applyBorder="1" applyAlignment="1">
      <alignment horizontal="center" vertical="center" wrapText="1"/>
      <protection/>
    </xf>
    <xf numFmtId="0" fontId="59" fillId="0" borderId="11" xfId="63" applyFont="1" applyBorder="1" applyAlignment="1">
      <alignment horizontal="center" vertical="center" wrapText="1"/>
      <protection/>
    </xf>
    <xf numFmtId="0" fontId="58" fillId="0" borderId="12" xfId="63" applyFont="1" applyBorder="1" applyAlignment="1">
      <alignment horizontal="center" vertical="center"/>
      <protection/>
    </xf>
    <xf numFmtId="0" fontId="58" fillId="0" borderId="12" xfId="63" applyFont="1" applyBorder="1" applyAlignment="1">
      <alignment horizontal="center" vertical="center" wrapText="1"/>
      <protection/>
    </xf>
    <xf numFmtId="0" fontId="58" fillId="0" borderId="9" xfId="63" applyFont="1" applyBorder="1" applyAlignment="1">
      <alignment horizontal="center" vertical="center"/>
      <protection/>
    </xf>
    <xf numFmtId="0" fontId="59" fillId="0" borderId="12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left" vertical="center" wrapText="1"/>
      <protection/>
    </xf>
    <xf numFmtId="0" fontId="60" fillId="0" borderId="12" xfId="63" applyFont="1" applyBorder="1" applyAlignment="1">
      <alignment horizontal="center" vertical="center"/>
      <protection/>
    </xf>
    <xf numFmtId="0" fontId="61" fillId="0" borderId="12" xfId="63" applyFont="1" applyBorder="1" applyAlignment="1">
      <alignment horizontal="center" vertical="center"/>
      <protection/>
    </xf>
    <xf numFmtId="0" fontId="62" fillId="0" borderId="12" xfId="63" applyFont="1" applyBorder="1" applyAlignment="1">
      <alignment horizontal="center" vertical="center"/>
      <protection/>
    </xf>
    <xf numFmtId="0" fontId="58" fillId="0" borderId="12" xfId="63" applyFont="1" applyBorder="1" applyAlignment="1">
      <alignment horizontal="left" vertical="center" wrapText="1"/>
      <protection/>
    </xf>
    <xf numFmtId="0" fontId="62" fillId="0" borderId="12" xfId="63" applyFont="1" applyBorder="1" applyAlignment="1">
      <alignment horizontal="right" vertical="center"/>
      <protection/>
    </xf>
    <xf numFmtId="0" fontId="62" fillId="0" borderId="12" xfId="63" applyFont="1" applyBorder="1" applyAlignment="1">
      <alignment horizontal="right" vertical="center" wrapText="1"/>
      <protection/>
    </xf>
    <xf numFmtId="0" fontId="62" fillId="0" borderId="9" xfId="63" applyFont="1" applyBorder="1" applyAlignment="1">
      <alignment horizontal="center" vertical="center"/>
      <protection/>
    </xf>
    <xf numFmtId="0" fontId="63" fillId="0" borderId="12" xfId="63" applyFont="1" applyBorder="1" applyAlignment="1">
      <alignment horizontal="center" vertical="center" wrapText="1"/>
      <protection/>
    </xf>
    <xf numFmtId="0" fontId="62" fillId="0" borderId="12" xfId="63" applyFont="1" applyBorder="1" applyAlignment="1">
      <alignment horizontal="center" vertical="center" wrapText="1"/>
      <protection/>
    </xf>
    <xf numFmtId="0" fontId="62" fillId="0" borderId="9" xfId="63" applyFont="1" applyBorder="1" applyAlignment="1">
      <alignment vertical="center"/>
      <protection/>
    </xf>
    <xf numFmtId="0" fontId="58" fillId="0" borderId="9" xfId="63" applyFont="1" applyBorder="1" applyAlignment="1">
      <alignment vertical="center" wrapText="1"/>
      <protection/>
    </xf>
    <xf numFmtId="0" fontId="4" fillId="0" borderId="9" xfId="63" applyFont="1" applyBorder="1" applyAlignment="1">
      <alignment vertical="center" wrapText="1"/>
      <protection/>
    </xf>
    <xf numFmtId="0" fontId="3" fillId="0" borderId="9" xfId="63" applyFont="1" applyBorder="1" applyAlignment="1">
      <alignment vertical="center"/>
      <protection/>
    </xf>
    <xf numFmtId="0" fontId="4" fillId="0" borderId="9" xfId="63" applyFont="1" applyFill="1" applyBorder="1" applyAlignment="1">
      <alignment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0" fontId="0" fillId="0" borderId="9" xfId="63" applyBorder="1" applyAlignment="1">
      <alignment vertical="center"/>
      <protection/>
    </xf>
    <xf numFmtId="0" fontId="0" fillId="0" borderId="9" xfId="63" applyBorder="1" applyAlignment="1">
      <alignment horizontal="center" vertical="center"/>
      <protection/>
    </xf>
    <xf numFmtId="0" fontId="0" fillId="0" borderId="0" xfId="63" applyBorder="1" applyAlignment="1">
      <alignment horizontal="right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left" vertical="center" wrapText="1"/>
      <protection/>
    </xf>
    <xf numFmtId="0" fontId="10" fillId="0" borderId="12" xfId="63" applyFont="1" applyBorder="1" applyAlignment="1">
      <alignment horizontal="left" vertical="center" wrapText="1"/>
      <protection/>
    </xf>
    <xf numFmtId="0" fontId="9" fillId="0" borderId="9" xfId="63" applyFont="1" applyBorder="1" applyAlignment="1">
      <alignment horizontal="left" vertical="center" wrapText="1"/>
      <protection/>
    </xf>
    <xf numFmtId="0" fontId="3" fillId="0" borderId="9" xfId="63" applyFont="1" applyBorder="1" applyAlignment="1">
      <alignment vertical="center" wrapText="1"/>
      <protection/>
    </xf>
    <xf numFmtId="0" fontId="9" fillId="0" borderId="9" xfId="63" applyFont="1" applyBorder="1" applyAlignment="1">
      <alignment vertical="center" wrapText="1"/>
      <protection/>
    </xf>
    <xf numFmtId="0" fontId="0" fillId="0" borderId="9" xfId="63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1">
      <selection activeCell="L28" sqref="L28"/>
    </sheetView>
  </sheetViews>
  <sheetFormatPr defaultColWidth="9.00390625" defaultRowHeight="14.25"/>
  <cols>
    <col min="1" max="1" width="4.625" style="14" customWidth="1"/>
    <col min="2" max="2" width="12.625" style="15" customWidth="1"/>
    <col min="3" max="4" width="6.625" style="16" customWidth="1"/>
    <col min="5" max="5" width="7.625" style="16" customWidth="1"/>
    <col min="6" max="6" width="6.625" style="16" customWidth="1"/>
    <col min="7" max="7" width="7.625" style="16" customWidth="1"/>
    <col min="8" max="8" width="9.625" style="16" customWidth="1"/>
    <col min="9" max="9" width="27.625" style="15" customWidth="1"/>
    <col min="10" max="16384" width="9.00390625" style="16" customWidth="1"/>
  </cols>
  <sheetData>
    <row r="1" ht="21.75" customHeight="1">
      <c r="A1" s="1" t="s">
        <v>0</v>
      </c>
    </row>
    <row r="2" spans="1:9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5.5" customHeight="1">
      <c r="A3" s="17"/>
      <c r="B3" s="18"/>
      <c r="C3" s="17"/>
      <c r="D3" s="19"/>
      <c r="E3" s="19"/>
      <c r="F3" s="19"/>
      <c r="G3" s="19"/>
      <c r="H3" s="19"/>
      <c r="I3" s="46" t="s">
        <v>2</v>
      </c>
    </row>
    <row r="4" spans="1:9" ht="21.75" customHeight="1">
      <c r="A4" s="20" t="s">
        <v>3</v>
      </c>
      <c r="B4" s="21" t="s">
        <v>4</v>
      </c>
      <c r="C4" s="21" t="s">
        <v>5</v>
      </c>
      <c r="D4" s="21" t="s">
        <v>6</v>
      </c>
      <c r="E4" s="22" t="s">
        <v>7</v>
      </c>
      <c r="F4" s="22"/>
      <c r="G4" s="22"/>
      <c r="H4" s="23" t="s">
        <v>8</v>
      </c>
      <c r="I4" s="47" t="s">
        <v>9</v>
      </c>
    </row>
    <row r="5" spans="1:9" ht="21.75" customHeight="1">
      <c r="A5" s="24"/>
      <c r="B5" s="25"/>
      <c r="C5" s="24"/>
      <c r="D5" s="24"/>
      <c r="E5" s="26" t="s">
        <v>10</v>
      </c>
      <c r="F5" s="26" t="s">
        <v>11</v>
      </c>
      <c r="G5" s="26" t="s">
        <v>12</v>
      </c>
      <c r="H5" s="27"/>
      <c r="I5" s="48"/>
    </row>
    <row r="6" spans="1:9" ht="31.5" customHeight="1">
      <c r="A6" s="28" t="s">
        <v>13</v>
      </c>
      <c r="B6" s="28"/>
      <c r="C6" s="29"/>
      <c r="D6" s="29"/>
      <c r="E6" s="29"/>
      <c r="F6" s="29"/>
      <c r="G6" s="29"/>
      <c r="H6" s="30"/>
      <c r="I6" s="49"/>
    </row>
    <row r="7" spans="1:9" ht="42.75" customHeight="1">
      <c r="A7" s="31">
        <v>1</v>
      </c>
      <c r="B7" s="32" t="s">
        <v>14</v>
      </c>
      <c r="C7" s="33">
        <v>1000</v>
      </c>
      <c r="D7" s="33"/>
      <c r="E7" s="33">
        <f>F7+G7</f>
        <v>-800</v>
      </c>
      <c r="F7" s="33">
        <v>-800</v>
      </c>
      <c r="G7" s="33"/>
      <c r="H7" s="33">
        <v>200</v>
      </c>
      <c r="I7" s="50" t="s">
        <v>15</v>
      </c>
    </row>
    <row r="8" spans="1:9" ht="21.75" customHeight="1">
      <c r="A8" s="31">
        <v>2</v>
      </c>
      <c r="B8" s="32" t="s">
        <v>16</v>
      </c>
      <c r="C8" s="33">
        <v>4200</v>
      </c>
      <c r="D8" s="33">
        <v>-2310</v>
      </c>
      <c r="E8" s="33">
        <f aca="true" t="shared" si="0" ref="E8:E20">F8+G8</f>
        <v>0</v>
      </c>
      <c r="F8" s="33"/>
      <c r="G8" s="33"/>
      <c r="H8" s="33">
        <v>1890</v>
      </c>
      <c r="I8" s="50"/>
    </row>
    <row r="9" spans="1:9" ht="21.75" customHeight="1">
      <c r="A9" s="31">
        <v>3</v>
      </c>
      <c r="B9" s="32" t="s">
        <v>17</v>
      </c>
      <c r="C9" s="33">
        <v>3000</v>
      </c>
      <c r="D9" s="33">
        <v>-1000</v>
      </c>
      <c r="E9" s="33">
        <f t="shared" si="0"/>
        <v>0</v>
      </c>
      <c r="F9" s="33"/>
      <c r="G9" s="33"/>
      <c r="H9" s="33">
        <v>2000</v>
      </c>
      <c r="I9" s="50"/>
    </row>
    <row r="10" spans="1:9" ht="21.75" customHeight="1">
      <c r="A10" s="31">
        <v>4</v>
      </c>
      <c r="B10" s="32" t="s">
        <v>18</v>
      </c>
      <c r="C10" s="33">
        <v>1500</v>
      </c>
      <c r="D10" s="33">
        <v>-500</v>
      </c>
      <c r="E10" s="33">
        <f t="shared" si="0"/>
        <v>-1000</v>
      </c>
      <c r="F10" s="33">
        <v>-1000</v>
      </c>
      <c r="G10" s="33"/>
      <c r="H10" s="33"/>
      <c r="I10" s="50"/>
    </row>
    <row r="11" spans="1:9" ht="21.75" customHeight="1">
      <c r="A11" s="31">
        <v>5</v>
      </c>
      <c r="B11" s="32" t="s">
        <v>19</v>
      </c>
      <c r="C11" s="33">
        <v>1600</v>
      </c>
      <c r="D11" s="33">
        <v>-1100</v>
      </c>
      <c r="E11" s="33">
        <f t="shared" si="0"/>
        <v>-500</v>
      </c>
      <c r="F11" s="33">
        <v>-500</v>
      </c>
      <c r="G11" s="33"/>
      <c r="H11" s="33"/>
      <c r="I11" s="50"/>
    </row>
    <row r="12" spans="1:9" ht="21.75" customHeight="1">
      <c r="A12" s="31">
        <v>6</v>
      </c>
      <c r="B12" s="32" t="s">
        <v>20</v>
      </c>
      <c r="C12" s="33">
        <v>2000</v>
      </c>
      <c r="D12" s="33"/>
      <c r="E12" s="33">
        <f t="shared" si="0"/>
        <v>0</v>
      </c>
      <c r="F12" s="33"/>
      <c r="G12" s="33"/>
      <c r="H12" s="33">
        <v>2000</v>
      </c>
      <c r="I12" s="50" t="s">
        <v>21</v>
      </c>
    </row>
    <row r="13" spans="1:9" ht="21.75" customHeight="1">
      <c r="A13" s="31">
        <v>7</v>
      </c>
      <c r="B13" s="32" t="s">
        <v>22</v>
      </c>
      <c r="C13" s="33">
        <v>500</v>
      </c>
      <c r="D13" s="33"/>
      <c r="E13" s="33">
        <f t="shared" si="0"/>
        <v>-200</v>
      </c>
      <c r="F13" s="33">
        <v>-200</v>
      </c>
      <c r="G13" s="33"/>
      <c r="H13" s="33">
        <v>300</v>
      </c>
      <c r="I13" s="50"/>
    </row>
    <row r="14" spans="1:9" ht="21.75" customHeight="1">
      <c r="A14" s="31">
        <v>8</v>
      </c>
      <c r="B14" s="32" t="s">
        <v>23</v>
      </c>
      <c r="C14" s="33">
        <v>350</v>
      </c>
      <c r="D14" s="33">
        <v>-350</v>
      </c>
      <c r="E14" s="33">
        <f t="shared" si="0"/>
        <v>0</v>
      </c>
      <c r="F14" s="33"/>
      <c r="G14" s="33"/>
      <c r="H14" s="33"/>
      <c r="I14" s="50"/>
    </row>
    <row r="15" spans="1:9" ht="21.75" customHeight="1">
      <c r="A15" s="31">
        <v>9</v>
      </c>
      <c r="B15" s="32" t="s">
        <v>24</v>
      </c>
      <c r="C15" s="34">
        <v>500</v>
      </c>
      <c r="D15" s="34"/>
      <c r="E15" s="33">
        <f t="shared" si="0"/>
        <v>-300</v>
      </c>
      <c r="F15" s="34">
        <v>-300</v>
      </c>
      <c r="G15" s="34"/>
      <c r="H15" s="34">
        <v>200</v>
      </c>
      <c r="I15" s="50"/>
    </row>
    <row r="16" spans="1:9" ht="21.75" customHeight="1">
      <c r="A16" s="31">
        <v>10</v>
      </c>
      <c r="B16" s="32" t="s">
        <v>25</v>
      </c>
      <c r="C16" s="34"/>
      <c r="D16" s="34">
        <v>5260</v>
      </c>
      <c r="E16" s="33">
        <f t="shared" si="0"/>
        <v>0</v>
      </c>
      <c r="F16" s="34"/>
      <c r="G16" s="34"/>
      <c r="H16" s="34">
        <v>5260</v>
      </c>
      <c r="I16" s="50"/>
    </row>
    <row r="17" spans="1:9" ht="22.5" customHeight="1">
      <c r="A17" s="31">
        <v>11</v>
      </c>
      <c r="B17" s="32" t="s">
        <v>26</v>
      </c>
      <c r="C17" s="34"/>
      <c r="D17" s="34"/>
      <c r="E17" s="33">
        <f t="shared" si="0"/>
        <v>2126.5</v>
      </c>
      <c r="F17" s="34"/>
      <c r="G17" s="34">
        <v>2126.5</v>
      </c>
      <c r="H17" s="34">
        <v>2126.5</v>
      </c>
      <c r="I17" s="51" t="s">
        <v>27</v>
      </c>
    </row>
    <row r="18" spans="1:9" ht="21.75" customHeight="1">
      <c r="A18" s="31">
        <v>12</v>
      </c>
      <c r="B18" s="32" t="s">
        <v>28</v>
      </c>
      <c r="C18" s="34"/>
      <c r="D18" s="34"/>
      <c r="E18" s="33">
        <f t="shared" si="0"/>
        <v>723.5</v>
      </c>
      <c r="F18" s="34"/>
      <c r="G18" s="34">
        <v>723.5</v>
      </c>
      <c r="H18" s="34">
        <v>723.5</v>
      </c>
      <c r="I18" s="51" t="s">
        <v>29</v>
      </c>
    </row>
    <row r="19" spans="1:9" ht="39" customHeight="1">
      <c r="A19" s="31">
        <v>13</v>
      </c>
      <c r="B19" s="32" t="s">
        <v>30</v>
      </c>
      <c r="C19" s="34"/>
      <c r="D19" s="34"/>
      <c r="E19" s="33">
        <f t="shared" si="0"/>
        <v>5000</v>
      </c>
      <c r="F19" s="34"/>
      <c r="G19" s="34">
        <v>5000</v>
      </c>
      <c r="H19" s="34">
        <v>5000</v>
      </c>
      <c r="I19" s="51" t="s">
        <v>31</v>
      </c>
    </row>
    <row r="20" spans="1:9" ht="21.75" customHeight="1">
      <c r="A20" s="31">
        <v>14</v>
      </c>
      <c r="B20" s="32" t="s">
        <v>32</v>
      </c>
      <c r="C20" s="34"/>
      <c r="D20" s="34"/>
      <c r="E20" s="33">
        <f t="shared" si="0"/>
        <v>3200</v>
      </c>
      <c r="F20" s="34"/>
      <c r="G20" s="34">
        <v>3200</v>
      </c>
      <c r="H20" s="34">
        <v>3200</v>
      </c>
      <c r="I20" s="51" t="s">
        <v>33</v>
      </c>
    </row>
    <row r="21" spans="1:9" ht="21.75" customHeight="1">
      <c r="A21" s="35"/>
      <c r="B21" s="36" t="s">
        <v>34</v>
      </c>
      <c r="C21" s="37">
        <f aca="true" t="shared" si="1" ref="C21:H21">SUM(C7:C20)</f>
        <v>14650</v>
      </c>
      <c r="D21" s="37">
        <f t="shared" si="1"/>
        <v>0</v>
      </c>
      <c r="E21" s="37">
        <f t="shared" si="1"/>
        <v>8250</v>
      </c>
      <c r="F21" s="37">
        <f t="shared" si="1"/>
        <v>-2800</v>
      </c>
      <c r="G21" s="37">
        <f t="shared" si="1"/>
        <v>11050</v>
      </c>
      <c r="H21" s="37">
        <f t="shared" si="1"/>
        <v>22900</v>
      </c>
      <c r="I21" s="52"/>
    </row>
    <row r="22" spans="1:9" ht="21.75" customHeight="1">
      <c r="A22" s="28" t="s">
        <v>35</v>
      </c>
      <c r="B22" s="28"/>
      <c r="C22" s="38"/>
      <c r="D22" s="38"/>
      <c r="E22" s="38"/>
      <c r="F22" s="38"/>
      <c r="G22" s="38"/>
      <c r="H22" s="38"/>
      <c r="I22" s="53"/>
    </row>
    <row r="23" spans="1:9" ht="25.5" customHeight="1">
      <c r="A23" s="28" t="s">
        <v>36</v>
      </c>
      <c r="B23" s="28"/>
      <c r="C23" s="38"/>
      <c r="D23" s="38"/>
      <c r="E23" s="38"/>
      <c r="F23" s="38"/>
      <c r="G23" s="38"/>
      <c r="H23" s="38"/>
      <c r="I23" s="53"/>
    </row>
    <row r="24" spans="1:9" ht="21.75" customHeight="1">
      <c r="A24" s="35">
        <v>1</v>
      </c>
      <c r="B24" s="39" t="s">
        <v>37</v>
      </c>
      <c r="C24" s="38"/>
      <c r="D24" s="38"/>
      <c r="E24" s="38">
        <f aca="true" t="shared" si="2" ref="E24:E29">SUM(F24:G24)</f>
        <v>6400</v>
      </c>
      <c r="F24" s="38"/>
      <c r="G24" s="38">
        <v>6400</v>
      </c>
      <c r="H24" s="38">
        <f aca="true" t="shared" si="3" ref="H24:H30">SUM(C24:E24)</f>
        <v>6400</v>
      </c>
      <c r="I24" s="54"/>
    </row>
    <row r="25" spans="1:9" ht="21.75" customHeight="1">
      <c r="A25" s="35">
        <v>2</v>
      </c>
      <c r="B25" s="40" t="s">
        <v>38</v>
      </c>
      <c r="C25" s="41"/>
      <c r="D25" s="41"/>
      <c r="E25" s="38">
        <f t="shared" si="2"/>
        <v>2000</v>
      </c>
      <c r="F25" s="41"/>
      <c r="G25" s="41">
        <v>2000</v>
      </c>
      <c r="H25" s="38">
        <f t="shared" si="3"/>
        <v>2000</v>
      </c>
      <c r="I25" s="53"/>
    </row>
    <row r="26" spans="1:9" ht="21.75" customHeight="1">
      <c r="A26" s="35">
        <v>3</v>
      </c>
      <c r="B26" s="40" t="s">
        <v>39</v>
      </c>
      <c r="C26" s="41"/>
      <c r="D26" s="41"/>
      <c r="E26" s="38">
        <f t="shared" si="2"/>
        <v>2000</v>
      </c>
      <c r="F26" s="41"/>
      <c r="G26" s="41">
        <v>2000</v>
      </c>
      <c r="H26" s="38">
        <f t="shared" si="3"/>
        <v>2000</v>
      </c>
      <c r="I26" s="53"/>
    </row>
    <row r="27" spans="1:9" ht="21.75" customHeight="1">
      <c r="A27" s="35">
        <v>4</v>
      </c>
      <c r="B27" s="42" t="s">
        <v>40</v>
      </c>
      <c r="C27" s="41"/>
      <c r="D27" s="41"/>
      <c r="E27" s="38">
        <f t="shared" si="2"/>
        <v>4000</v>
      </c>
      <c r="F27" s="41"/>
      <c r="G27" s="41">
        <v>4000</v>
      </c>
      <c r="H27" s="38">
        <f t="shared" si="3"/>
        <v>4000</v>
      </c>
      <c r="I27" s="53" t="s">
        <v>41</v>
      </c>
    </row>
    <row r="28" spans="1:9" ht="21.75" customHeight="1">
      <c r="A28" s="35">
        <v>5</v>
      </c>
      <c r="B28" s="40" t="s">
        <v>42</v>
      </c>
      <c r="C28" s="41"/>
      <c r="D28" s="41"/>
      <c r="E28" s="38">
        <f t="shared" si="2"/>
        <v>2100</v>
      </c>
      <c r="F28" s="41"/>
      <c r="G28" s="41">
        <v>2100</v>
      </c>
      <c r="H28" s="38">
        <f t="shared" si="3"/>
        <v>2100</v>
      </c>
      <c r="I28" s="53"/>
    </row>
    <row r="29" spans="1:9" ht="21.75" customHeight="1">
      <c r="A29" s="35">
        <v>6</v>
      </c>
      <c r="B29" s="40" t="s">
        <v>43</v>
      </c>
      <c r="C29" s="41"/>
      <c r="D29" s="41"/>
      <c r="E29" s="38">
        <f t="shared" si="2"/>
        <v>900</v>
      </c>
      <c r="F29" s="41"/>
      <c r="G29" s="41">
        <v>900</v>
      </c>
      <c r="H29" s="38">
        <f t="shared" si="3"/>
        <v>900</v>
      </c>
      <c r="I29" s="53"/>
    </row>
    <row r="30" spans="1:9" ht="21.75" customHeight="1">
      <c r="A30" s="43"/>
      <c r="B30" s="36" t="s">
        <v>10</v>
      </c>
      <c r="C30" s="41"/>
      <c r="D30" s="41"/>
      <c r="E30" s="41">
        <f>SUM(E24:E29)</f>
        <v>17400</v>
      </c>
      <c r="F30" s="41"/>
      <c r="G30" s="41">
        <f>SUM(G24:G29)</f>
        <v>17400</v>
      </c>
      <c r="H30" s="38">
        <f t="shared" si="3"/>
        <v>17400</v>
      </c>
      <c r="I30" s="54"/>
    </row>
    <row r="31" spans="1:9" ht="21.75" customHeight="1">
      <c r="A31" s="28" t="s">
        <v>44</v>
      </c>
      <c r="B31" s="28"/>
      <c r="C31" s="44"/>
      <c r="D31" s="44"/>
      <c r="E31" s="44"/>
      <c r="F31" s="44"/>
      <c r="G31" s="44"/>
      <c r="H31" s="44"/>
      <c r="I31" s="55"/>
    </row>
    <row r="32" spans="1:9" ht="21.75" customHeight="1">
      <c r="A32" s="45">
        <v>1</v>
      </c>
      <c r="B32" s="40" t="s">
        <v>45</v>
      </c>
      <c r="C32" s="44"/>
      <c r="D32" s="44"/>
      <c r="E32" s="44">
        <v>2000</v>
      </c>
      <c r="F32" s="44"/>
      <c r="G32" s="44">
        <v>2000</v>
      </c>
      <c r="H32" s="44">
        <v>2000</v>
      </c>
      <c r="I32" s="55"/>
    </row>
    <row r="33" spans="1:9" ht="21.75" customHeight="1">
      <c r="A33" s="45"/>
      <c r="B33" s="36" t="s">
        <v>34</v>
      </c>
      <c r="C33" s="44"/>
      <c r="D33" s="44"/>
      <c r="E33" s="45">
        <v>19400</v>
      </c>
      <c r="F33" s="45"/>
      <c r="G33" s="45">
        <v>19400</v>
      </c>
      <c r="H33" s="45">
        <v>19400</v>
      </c>
      <c r="I33" s="55"/>
    </row>
  </sheetData>
  <sheetProtection/>
  <mergeCells count="12">
    <mergeCell ref="A2:I2"/>
    <mergeCell ref="E4:G4"/>
    <mergeCell ref="A6:B6"/>
    <mergeCell ref="A22:B22"/>
    <mergeCell ref="A23:B23"/>
    <mergeCell ref="A31:B31"/>
    <mergeCell ref="A4:A5"/>
    <mergeCell ref="B4:B5"/>
    <mergeCell ref="C4:C5"/>
    <mergeCell ref="D4:D5"/>
    <mergeCell ref="H4:H5"/>
    <mergeCell ref="I4:I5"/>
  </mergeCells>
  <printOptions horizontalCentered="1"/>
  <pageMargins left="0.16" right="0.16" top="0.2" bottom="0" header="0.5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1" t="s">
        <v>46</v>
      </c>
    </row>
    <row r="2" spans="1:4" ht="33" customHeight="1">
      <c r="A2" s="2" t="s">
        <v>47</v>
      </c>
      <c r="B2" s="2"/>
      <c r="C2" s="2"/>
      <c r="D2" s="2"/>
    </row>
    <row r="3" ht="33" customHeight="1">
      <c r="D3" s="3" t="s">
        <v>2</v>
      </c>
    </row>
    <row r="4" ht="33" customHeight="1">
      <c r="A4" s="4"/>
    </row>
    <row r="5" spans="1:4" ht="33" customHeight="1">
      <c r="A5" s="5" t="s">
        <v>48</v>
      </c>
      <c r="B5" s="5" t="s">
        <v>49</v>
      </c>
      <c r="C5" s="5" t="s">
        <v>50</v>
      </c>
      <c r="D5" s="5" t="s">
        <v>51</v>
      </c>
    </row>
    <row r="6" spans="1:4" ht="33" customHeight="1">
      <c r="A6" s="9" t="s">
        <v>52</v>
      </c>
      <c r="B6" s="7">
        <v>152023</v>
      </c>
      <c r="C6" s="10">
        <v>152023</v>
      </c>
      <c r="D6" s="10"/>
    </row>
    <row r="7" spans="1:4" ht="33" customHeight="1">
      <c r="A7" s="9" t="s">
        <v>53</v>
      </c>
      <c r="B7" s="5">
        <f>SUM(B8:B10)</f>
        <v>269943</v>
      </c>
      <c r="C7" s="5">
        <f>SUM(C8:C10)</f>
        <v>269943</v>
      </c>
      <c r="D7" s="7"/>
    </row>
    <row r="8" spans="1:4" ht="33" customHeight="1">
      <c r="A8" s="9" t="s">
        <v>54</v>
      </c>
      <c r="B8" s="5">
        <v>16414</v>
      </c>
      <c r="C8" s="5">
        <v>16414</v>
      </c>
      <c r="D8" s="7"/>
    </row>
    <row r="9" spans="1:4" ht="33" customHeight="1">
      <c r="A9" s="9" t="s">
        <v>55</v>
      </c>
      <c r="B9" s="5">
        <v>208517</v>
      </c>
      <c r="C9" s="5">
        <v>208517</v>
      </c>
      <c r="D9" s="7"/>
    </row>
    <row r="10" spans="1:4" ht="33" customHeight="1">
      <c r="A10" s="11" t="s">
        <v>56</v>
      </c>
      <c r="B10" s="12">
        <v>45012</v>
      </c>
      <c r="C10" s="7">
        <v>45012</v>
      </c>
      <c r="D10" s="7"/>
    </row>
    <row r="11" spans="1:4" ht="33" customHeight="1">
      <c r="A11" s="13" t="s">
        <v>57</v>
      </c>
      <c r="B11" s="12"/>
      <c r="C11" s="7">
        <v>22900</v>
      </c>
      <c r="D11" s="7">
        <v>22900</v>
      </c>
    </row>
    <row r="12" spans="1:4" ht="33" customHeight="1">
      <c r="A12" s="11" t="s">
        <v>58</v>
      </c>
      <c r="B12" s="12"/>
      <c r="C12" s="7"/>
      <c r="D12" s="7"/>
    </row>
    <row r="13" spans="1:4" ht="33" customHeight="1">
      <c r="A13" s="11" t="s">
        <v>59</v>
      </c>
      <c r="B13" s="7">
        <v>9911</v>
      </c>
      <c r="C13" s="7">
        <v>9911</v>
      </c>
      <c r="D13" s="7"/>
    </row>
    <row r="14" spans="1:4" ht="33" customHeight="1">
      <c r="A14" s="11" t="s">
        <v>60</v>
      </c>
      <c r="B14" s="7">
        <v>31650</v>
      </c>
      <c r="C14" s="7">
        <v>17000</v>
      </c>
      <c r="D14" s="7">
        <v>-14650</v>
      </c>
    </row>
    <row r="15" spans="1:4" ht="33" customHeight="1">
      <c r="A15" s="5" t="s">
        <v>61</v>
      </c>
      <c r="B15" s="5">
        <f>SUM(B6:B7,B11:B14)</f>
        <v>463527</v>
      </c>
      <c r="C15" s="5">
        <f>SUM(C6:C7,C11:C14)</f>
        <v>471777</v>
      </c>
      <c r="D15" s="5">
        <f>SUM(D6:D7,D11:D14)</f>
        <v>8250</v>
      </c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1" t="s">
        <v>62</v>
      </c>
    </row>
    <row r="2" spans="1:4" ht="33" customHeight="1">
      <c r="A2" s="2" t="s">
        <v>63</v>
      </c>
      <c r="B2" s="2"/>
      <c r="C2" s="2"/>
      <c r="D2" s="2"/>
    </row>
    <row r="3" ht="33" customHeight="1">
      <c r="D3" s="3" t="s">
        <v>2</v>
      </c>
    </row>
    <row r="4" ht="33" customHeight="1">
      <c r="A4" s="4"/>
    </row>
    <row r="5" spans="1:4" ht="33" customHeight="1">
      <c r="A5" s="5" t="s">
        <v>64</v>
      </c>
      <c r="B5" s="5" t="s">
        <v>49</v>
      </c>
      <c r="C5" s="5" t="s">
        <v>50</v>
      </c>
      <c r="D5" s="5" t="s">
        <v>51</v>
      </c>
    </row>
    <row r="6" spans="1:4" ht="33" customHeight="1">
      <c r="A6" s="6" t="s">
        <v>65</v>
      </c>
      <c r="B6" s="7">
        <v>459971</v>
      </c>
      <c r="C6" s="7">
        <v>468221</v>
      </c>
      <c r="D6" s="7">
        <v>8250</v>
      </c>
    </row>
    <row r="7" spans="1:4" ht="33" customHeight="1">
      <c r="A7" s="6" t="s">
        <v>66</v>
      </c>
      <c r="B7" s="7">
        <f>SUM(B8:B9)</f>
        <v>3556</v>
      </c>
      <c r="C7" s="7">
        <f>SUM(C8:C9)</f>
        <v>3556</v>
      </c>
      <c r="D7" s="7"/>
    </row>
    <row r="8" spans="1:4" ht="33" customHeight="1">
      <c r="A8" s="6" t="s">
        <v>67</v>
      </c>
      <c r="B8" s="7">
        <v>731</v>
      </c>
      <c r="C8" s="7">
        <v>731</v>
      </c>
      <c r="D8" s="7"/>
    </row>
    <row r="9" spans="1:4" ht="33" customHeight="1">
      <c r="A9" s="6" t="s">
        <v>68</v>
      </c>
      <c r="B9" s="7">
        <v>2825</v>
      </c>
      <c r="C9" s="7">
        <v>2825</v>
      </c>
      <c r="D9" s="7"/>
    </row>
    <row r="10" spans="1:4" ht="33" customHeight="1">
      <c r="A10" s="8" t="s">
        <v>69</v>
      </c>
      <c r="B10" s="7"/>
      <c r="C10" s="7"/>
      <c r="D10" s="7"/>
    </row>
    <row r="11" spans="1:4" ht="33" customHeight="1">
      <c r="A11" s="8" t="s">
        <v>70</v>
      </c>
      <c r="B11" s="7"/>
      <c r="C11" s="7"/>
      <c r="D11" s="7"/>
    </row>
    <row r="12" spans="1:4" ht="33" customHeight="1">
      <c r="A12" s="6" t="s">
        <v>71</v>
      </c>
      <c r="B12" s="7"/>
      <c r="C12" s="7"/>
      <c r="D12" s="7"/>
    </row>
    <row r="13" spans="1:4" ht="33" customHeight="1">
      <c r="A13" s="6" t="s">
        <v>72</v>
      </c>
      <c r="B13" s="7"/>
      <c r="C13" s="7"/>
      <c r="D13" s="7"/>
    </row>
    <row r="14" spans="1:4" ht="33" customHeight="1">
      <c r="A14" s="5" t="s">
        <v>73</v>
      </c>
      <c r="B14" s="7">
        <f>SUM(B6:B7)</f>
        <v>463527</v>
      </c>
      <c r="C14" s="7">
        <f>SUM(C6:C7)</f>
        <v>471777</v>
      </c>
      <c r="D14" s="7">
        <f>SUM(D6:D7)</f>
        <v>8250</v>
      </c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1" t="s">
        <v>74</v>
      </c>
    </row>
    <row r="2" spans="1:4" ht="33" customHeight="1">
      <c r="A2" s="2" t="s">
        <v>75</v>
      </c>
      <c r="B2" s="2"/>
      <c r="C2" s="2"/>
      <c r="D2" s="2"/>
    </row>
    <row r="3" ht="33" customHeight="1">
      <c r="D3" s="3" t="s">
        <v>2</v>
      </c>
    </row>
    <row r="4" ht="33" customHeight="1">
      <c r="A4" s="4"/>
    </row>
    <row r="5" spans="1:4" ht="33" customHeight="1">
      <c r="A5" s="5" t="s">
        <v>76</v>
      </c>
      <c r="B5" s="5" t="s">
        <v>49</v>
      </c>
      <c r="C5" s="5" t="s">
        <v>50</v>
      </c>
      <c r="D5" s="5" t="s">
        <v>51</v>
      </c>
    </row>
    <row r="6" spans="1:4" ht="33" customHeight="1">
      <c r="A6" s="6" t="s">
        <v>77</v>
      </c>
      <c r="B6" s="7">
        <f>SUM(B7:B9)</f>
        <v>75700</v>
      </c>
      <c r="C6" s="7">
        <f>SUM(C7:C9)</f>
        <v>75700</v>
      </c>
      <c r="D6" s="7"/>
    </row>
    <row r="7" spans="1:4" ht="33" customHeight="1">
      <c r="A7" s="6" t="s">
        <v>78</v>
      </c>
      <c r="B7" s="7">
        <v>75000</v>
      </c>
      <c r="C7" s="7">
        <v>75000</v>
      </c>
      <c r="D7" s="7"/>
    </row>
    <row r="8" spans="1:4" ht="33" customHeight="1">
      <c r="A8" s="6" t="s">
        <v>79</v>
      </c>
      <c r="B8" s="7">
        <v>700</v>
      </c>
      <c r="C8" s="7">
        <v>700</v>
      </c>
      <c r="D8" s="7"/>
    </row>
    <row r="9" spans="1:4" ht="33" customHeight="1">
      <c r="A9" s="6" t="s">
        <v>80</v>
      </c>
      <c r="B9" s="7"/>
      <c r="C9" s="7"/>
      <c r="D9" s="7"/>
    </row>
    <row r="10" spans="1:4" ht="33" customHeight="1">
      <c r="A10" s="6" t="s">
        <v>53</v>
      </c>
      <c r="B10" s="7"/>
      <c r="C10" s="7"/>
      <c r="D10" s="7"/>
    </row>
    <row r="11" spans="1:4" ht="33" customHeight="1">
      <c r="A11" s="6" t="s">
        <v>81</v>
      </c>
      <c r="B11" s="7"/>
      <c r="C11" s="7"/>
      <c r="D11" s="7"/>
    </row>
    <row r="12" spans="1:4" ht="33" customHeight="1">
      <c r="A12" s="6" t="s">
        <v>82</v>
      </c>
      <c r="B12" s="7"/>
      <c r="C12" s="7">
        <v>19400</v>
      </c>
      <c r="D12" s="7">
        <v>19400</v>
      </c>
    </row>
    <row r="13" spans="1:4" ht="33" customHeight="1">
      <c r="A13" s="6" t="s">
        <v>83</v>
      </c>
      <c r="B13" s="7"/>
      <c r="C13" s="7"/>
      <c r="D13" s="7"/>
    </row>
    <row r="14" spans="1:4" ht="33" customHeight="1">
      <c r="A14" s="5" t="s">
        <v>84</v>
      </c>
      <c r="B14" s="7">
        <f>SUM(B6,B10:B13)</f>
        <v>75700</v>
      </c>
      <c r="C14" s="7">
        <f>SUM(C6,C10:C13)</f>
        <v>95100</v>
      </c>
      <c r="D14" s="7">
        <f>SUM(D6,D10:D13)</f>
        <v>19400</v>
      </c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6.625" style="0" customWidth="1"/>
    <col min="2" max="4" width="13.625" style="0" customWidth="1"/>
  </cols>
  <sheetData>
    <row r="1" ht="33" customHeight="1">
      <c r="A1" s="1" t="s">
        <v>85</v>
      </c>
    </row>
    <row r="2" spans="1:4" ht="33" customHeight="1">
      <c r="A2" s="2" t="s">
        <v>86</v>
      </c>
      <c r="B2" s="2"/>
      <c r="C2" s="2"/>
      <c r="D2" s="2"/>
    </row>
    <row r="3" ht="33" customHeight="1">
      <c r="D3" s="3" t="s">
        <v>2</v>
      </c>
    </row>
    <row r="4" ht="33" customHeight="1">
      <c r="A4" s="4"/>
    </row>
    <row r="5" spans="1:4" ht="33" customHeight="1">
      <c r="A5" s="5" t="s">
        <v>87</v>
      </c>
      <c r="B5" s="5" t="s">
        <v>49</v>
      </c>
      <c r="C5" s="5" t="s">
        <v>50</v>
      </c>
      <c r="D5" s="5" t="s">
        <v>51</v>
      </c>
    </row>
    <row r="6" spans="1:4" ht="33" customHeight="1">
      <c r="A6" s="6" t="s">
        <v>88</v>
      </c>
      <c r="B6" s="7">
        <f>SUM(B7)</f>
        <v>58500</v>
      </c>
      <c r="C6" s="7">
        <f>SUM(C7)</f>
        <v>77900</v>
      </c>
      <c r="D6" s="7">
        <f>SUM(D7)</f>
        <v>19400</v>
      </c>
    </row>
    <row r="7" spans="1:4" ht="33" customHeight="1">
      <c r="A7" s="6" t="s">
        <v>89</v>
      </c>
      <c r="B7" s="7">
        <f>SUM(B8:B10)</f>
        <v>58500</v>
      </c>
      <c r="C7" s="7">
        <f>SUM(C8:C11)</f>
        <v>77900</v>
      </c>
      <c r="D7" s="7">
        <f>SUM(D8:D11)</f>
        <v>19400</v>
      </c>
    </row>
    <row r="8" spans="1:4" ht="33" customHeight="1">
      <c r="A8" s="6" t="s">
        <v>90</v>
      </c>
      <c r="B8" s="7">
        <v>57500</v>
      </c>
      <c r="C8" s="7">
        <v>74900</v>
      </c>
      <c r="D8" s="7">
        <v>17400</v>
      </c>
    </row>
    <row r="9" spans="1:4" ht="33" customHeight="1">
      <c r="A9" s="6" t="s">
        <v>91</v>
      </c>
      <c r="B9" s="7">
        <v>300</v>
      </c>
      <c r="C9" s="7">
        <v>300</v>
      </c>
      <c r="D9" s="7"/>
    </row>
    <row r="10" spans="1:4" ht="33" customHeight="1">
      <c r="A10" s="6" t="s">
        <v>92</v>
      </c>
      <c r="B10" s="7">
        <v>700</v>
      </c>
      <c r="C10" s="7">
        <v>700</v>
      </c>
      <c r="D10" s="7"/>
    </row>
    <row r="11" spans="1:4" ht="33" customHeight="1">
      <c r="A11" s="6" t="s">
        <v>93</v>
      </c>
      <c r="B11" s="7"/>
      <c r="C11" s="7">
        <v>2000</v>
      </c>
      <c r="D11" s="7">
        <v>2000</v>
      </c>
    </row>
    <row r="12" spans="1:4" ht="33" customHeight="1">
      <c r="A12" s="6" t="s">
        <v>66</v>
      </c>
      <c r="B12" s="7">
        <v>200</v>
      </c>
      <c r="C12" s="7">
        <v>200</v>
      </c>
      <c r="D12" s="7"/>
    </row>
    <row r="13" spans="1:4" ht="33" customHeight="1">
      <c r="A13" s="6" t="s">
        <v>94</v>
      </c>
      <c r="B13" s="7">
        <v>17000</v>
      </c>
      <c r="C13" s="7">
        <v>17000</v>
      </c>
      <c r="D13" s="7"/>
    </row>
    <row r="14" spans="1:4" ht="33" customHeight="1">
      <c r="A14" s="6" t="s">
        <v>95</v>
      </c>
      <c r="B14" s="7"/>
      <c r="C14" s="7"/>
      <c r="D14" s="7"/>
    </row>
    <row r="15" spans="1:4" ht="33" customHeight="1">
      <c r="A15" s="5" t="s">
        <v>96</v>
      </c>
      <c r="B15" s="7">
        <f>SUM(B6,B12:B14)</f>
        <v>75700</v>
      </c>
      <c r="C15" s="7">
        <f>SUM(C6,C12:C14)</f>
        <v>95100</v>
      </c>
      <c r="D15" s="7">
        <f>SUM(D6,D12:D14)</f>
        <v>19400</v>
      </c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cp:lastPrinted>2018-08-24T00:49:43Z</cp:lastPrinted>
  <dcterms:created xsi:type="dcterms:W3CDTF">2018-08-22T00:38:14Z</dcterms:created>
  <dcterms:modified xsi:type="dcterms:W3CDTF">2018-09-19T08:19:52Z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