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<sst xmlns="http://schemas.openxmlformats.org/spreadsheetml/2006/main" count="25" uniqueCount="19">
  <si>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附件：</t>
  </si>
  <si>
    <t>邵东市2021年春季学期中职学校免学费补助资金分配表</t>
  </si>
  <si>
    <t>单位名称</t>
  </si>
  <si>
    <t>2020年秋季学生数</t>
  </si>
  <si>
    <t>学费减免人数(人)</t>
  </si>
  <si>
    <t>补助标准（元/人）</t>
  </si>
  <si>
    <t>本次应拨付资金（万元）</t>
  </si>
  <si>
    <t>指标下达单位</t>
  </si>
  <si>
    <t>备注</t>
  </si>
  <si>
    <t>合计</t>
  </si>
  <si>
    <t>一年级</t>
  </si>
  <si>
    <t>二年级</t>
  </si>
  <si>
    <t>三年级</t>
  </si>
  <si>
    <t>全日制学籍数</t>
  </si>
  <si>
    <t>顶岗实习数</t>
  </si>
  <si>
    <t>市职业中专</t>
  </si>
  <si>
    <t>邵阳创业科技学校</t>
  </si>
  <si>
    <t>湖南经纬实验学校</t>
  </si>
  <si>
    <t>注：本学期按2020年秋季人数预拨，2021年秋学期再按教育局职成股核定两学期的人数结算。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</si>
</sst>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J3" sqref="J3:J5"/>
    </sheetView>
  </sheetViews>
  <sheetFormatPr defaultColWidth="9.00390625" defaultRowHeight="14.25"/>
  <cols>
    <col min="1" max="1" width="13.625" style="0" customWidth="1"/>
    <col min="2" max="2" width="9.75390625" style="0" customWidth="1"/>
    <col min="3" max="3" width="7.875" style="0" customWidth="1"/>
    <col min="4" max="5" width="6.625" style="0" customWidth="1"/>
    <col min="6" max="6" width="8.25390625" style="0" customWidth="1"/>
    <col min="7" max="7" width="8.375" style="0" customWidth="1"/>
    <col min="8" max="8" width="7.25390625" style="0" customWidth="1"/>
    <col min="9" max="9" width="8.375" style="0" customWidth="1"/>
    <col min="10" max="10" width="7.50390625" style="0" customWidth="1"/>
    <col min="11" max="11" width="11.00390625" style="0" customWidth="1"/>
    <col min="12" max="12" width="12.125" style="0" customWidth="1"/>
    <col min="13" max="13" width="9.25390625" style="0" customWidth="1"/>
  </cols>
  <sheetData>
    <row r="1" ht="42" customHeight="1">
      <c r="A1" t="s">
        <v>0</v>
      </c>
    </row>
    <row r="2" spans="1:13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2" customHeight="1">
      <c r="A3" s="3" t="s">
        <v>2</v>
      </c>
      <c r="B3" s="1" t="s">
        <v>3</v>
      </c>
      <c r="C3" s="1"/>
      <c r="D3" s="1"/>
      <c r="E3" s="1"/>
      <c r="F3" s="1"/>
      <c r="G3" s="1"/>
      <c r="H3" s="1"/>
      <c r="I3" s="10" t="s">
        <v>4</v>
      </c>
      <c r="J3" s="11" t="s">
        <v>5</v>
      </c>
      <c r="K3" s="11" t="s">
        <v>6</v>
      </c>
      <c r="L3" s="11" t="s">
        <v>7</v>
      </c>
      <c r="M3" s="11" t="s">
        <v>8</v>
      </c>
    </row>
    <row r="4" spans="1:13" ht="42" customHeight="1">
      <c r="A4" s="4"/>
      <c r="B4" s="3" t="s">
        <v>9</v>
      </c>
      <c r="C4" s="5" t="s">
        <v>10</v>
      </c>
      <c r="D4" s="5"/>
      <c r="E4" s="5" t="s">
        <v>11</v>
      </c>
      <c r="F4" s="5"/>
      <c r="G4" s="5" t="s">
        <v>12</v>
      </c>
      <c r="H4" s="5"/>
      <c r="I4" s="10"/>
      <c r="J4" s="12"/>
      <c r="K4" s="12"/>
      <c r="L4" s="12"/>
      <c r="M4" s="12"/>
    </row>
    <row r="5" spans="1:13" ht="42" customHeight="1">
      <c r="A5" s="6"/>
      <c r="B5" s="6"/>
      <c r="C5" s="7" t="s">
        <v>13</v>
      </c>
      <c r="D5" s="7" t="s">
        <v>14</v>
      </c>
      <c r="E5" s="7" t="s">
        <v>13</v>
      </c>
      <c r="F5" s="7" t="s">
        <v>14</v>
      </c>
      <c r="G5" s="7" t="s">
        <v>13</v>
      </c>
      <c r="H5" s="7" t="s">
        <v>14</v>
      </c>
      <c r="I5" s="10"/>
      <c r="J5" s="13"/>
      <c r="K5" s="13"/>
      <c r="L5" s="13"/>
      <c r="M5" s="13"/>
    </row>
    <row r="6" spans="1:13" ht="42" customHeight="1">
      <c r="A6" s="7" t="s">
        <v>15</v>
      </c>
      <c r="B6" s="1">
        <v>3411</v>
      </c>
      <c r="C6" s="1">
        <v>1342</v>
      </c>
      <c r="D6" s="1">
        <v>0</v>
      </c>
      <c r="E6" s="1">
        <v>1167</v>
      </c>
      <c r="F6" s="1">
        <v>0</v>
      </c>
      <c r="G6" s="1">
        <v>902</v>
      </c>
      <c r="H6" s="1">
        <v>306</v>
      </c>
      <c r="I6" s="1">
        <v>3334</v>
      </c>
      <c r="J6" s="1">
        <v>1200</v>
      </c>
      <c r="K6" s="1">
        <v>400.08</v>
      </c>
      <c r="L6" s="7" t="s">
        <v>15</v>
      </c>
      <c r="M6" s="14"/>
    </row>
    <row r="7" spans="1:13" ht="42" customHeight="1">
      <c r="A7" s="7" t="s">
        <v>16</v>
      </c>
      <c r="B7" s="1">
        <v>2861</v>
      </c>
      <c r="C7" s="1">
        <v>1155</v>
      </c>
      <c r="D7" s="1">
        <v>0</v>
      </c>
      <c r="E7" s="1">
        <v>913</v>
      </c>
      <c r="F7" s="1">
        <v>0</v>
      </c>
      <c r="G7" s="1">
        <v>793</v>
      </c>
      <c r="H7" s="1">
        <v>0</v>
      </c>
      <c r="I7" s="1">
        <v>2861</v>
      </c>
      <c r="J7" s="1">
        <v>1200</v>
      </c>
      <c r="K7" s="1">
        <v>343.32</v>
      </c>
      <c r="L7" s="7" t="s">
        <v>17</v>
      </c>
      <c r="M7" s="14"/>
    </row>
    <row r="8" spans="1:13" ht="42" customHeight="1">
      <c r="A8" s="1" t="s">
        <v>9</v>
      </c>
      <c r="B8" s="1">
        <v>6272</v>
      </c>
      <c r="C8" s="1">
        <v>2497</v>
      </c>
      <c r="D8" s="1">
        <v>0</v>
      </c>
      <c r="E8" s="1">
        <v>2080</v>
      </c>
      <c r="F8" s="1">
        <v>0</v>
      </c>
      <c r="G8" s="1">
        <v>1695</v>
      </c>
      <c r="H8" s="1">
        <v>306</v>
      </c>
      <c r="I8" s="1">
        <v>6195</v>
      </c>
      <c r="J8" s="1">
        <v>1200</v>
      </c>
      <c r="K8" s="1">
        <f>SUM(K6:K7)</f>
        <v>743.4</v>
      </c>
      <c r="L8" s="15"/>
      <c r="M8" s="1"/>
    </row>
    <row r="9" spans="1:13" ht="30" customHeight="1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2" ht="22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4">
    <mergeCell ref="A2:M2"/>
    <mergeCell ref="B3:H3"/>
    <mergeCell ref="C4:D4"/>
    <mergeCell ref="E4:F4"/>
    <mergeCell ref="G4:H4"/>
    <mergeCell ref="A9:M9"/>
    <mergeCell ref="A10:L10"/>
    <mergeCell ref="A3:A5"/>
    <mergeCell ref="B4:B5"/>
    <mergeCell ref="I3:I5"/>
    <mergeCell ref="J3:J5"/>
    <mergeCell ref="K3:K5"/>
    <mergeCell ref="L3:L5"/>
    <mergeCell ref="M3:M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"/>
  <sheetViews>
    <sheetView zoomScaleSheetLayoutView="100" workbookViewId="0" topLeftCell="A1">
      <selection activeCell="P7" sqref="P7"/>
    </sheetView>
  </sheetViews>
  <sheetFormatPr defaultColWidth="9.00390625" defaultRowHeight="14.25"/>
  <cols>
    <col min="14" max="14" width="9.375" style="0" bestFit="1" customWidth="1"/>
  </cols>
  <sheetData>
    <row r="2" spans="1:12" ht="14.25">
      <c r="A2" s="1">
        <f>Sheet1!I6*Sheet1!J6</f>
        <v>4000800</v>
      </c>
      <c r="B2">
        <v>3864000</v>
      </c>
      <c r="E2">
        <v>3220</v>
      </c>
      <c r="F2">
        <v>3157</v>
      </c>
      <c r="G2">
        <f>E2-F2</f>
        <v>63</v>
      </c>
      <c r="H2">
        <v>3215</v>
      </c>
      <c r="I2">
        <f>H2-G2</f>
        <v>3152</v>
      </c>
      <c r="J2">
        <v>3152</v>
      </c>
      <c r="K2">
        <v>1200</v>
      </c>
      <c r="L2">
        <f>J2*K2</f>
        <v>3782400</v>
      </c>
    </row>
    <row r="3" spans="1:12" ht="14.25">
      <c r="A3" s="1">
        <f>Sheet1!I7*Sheet1!J7</f>
        <v>3433200</v>
      </c>
      <c r="B3">
        <v>2857200</v>
      </c>
      <c r="E3">
        <v>2917</v>
      </c>
      <c r="F3">
        <v>2647</v>
      </c>
      <c r="G3">
        <f>E3-F3</f>
        <v>270</v>
      </c>
      <c r="H3">
        <v>3023</v>
      </c>
      <c r="I3">
        <f>H3-G3</f>
        <v>2753</v>
      </c>
      <c r="J3">
        <v>2753</v>
      </c>
      <c r="K3">
        <v>1200</v>
      </c>
      <c r="L3">
        <f>J3*K3</f>
        <v>3303600</v>
      </c>
    </row>
    <row r="4" spans="1:12" ht="14.25">
      <c r="A4">
        <v>5601</v>
      </c>
      <c r="B4">
        <v>1200</v>
      </c>
      <c r="C4">
        <f>A4*B4</f>
        <v>6721200</v>
      </c>
      <c r="J4">
        <v>5905</v>
      </c>
      <c r="K4">
        <v>1200</v>
      </c>
      <c r="L4">
        <f>J4*K4</f>
        <v>7086000</v>
      </c>
    </row>
    <row r="7" spans="10:16" ht="14.25">
      <c r="J7">
        <v>3220</v>
      </c>
      <c r="K7">
        <v>1200</v>
      </c>
      <c r="L7">
        <v>3864000</v>
      </c>
      <c r="M7">
        <v>3782400</v>
      </c>
      <c r="N7">
        <f>L7+M7</f>
        <v>7646400</v>
      </c>
      <c r="O7">
        <v>7200000</v>
      </c>
      <c r="P7">
        <f>N7-O7</f>
        <v>446400</v>
      </c>
    </row>
    <row r="8" spans="10:14" ht="14.25">
      <c r="J8">
        <v>2917</v>
      </c>
      <c r="K8">
        <v>1200</v>
      </c>
      <c r="L8">
        <v>3500400</v>
      </c>
      <c r="M8">
        <v>3303600</v>
      </c>
      <c r="N8">
        <f>L8+M8</f>
        <v>6804000</v>
      </c>
    </row>
    <row r="9" spans="10:14" ht="14.25">
      <c r="J9">
        <v>6137</v>
      </c>
      <c r="K9">
        <v>1200</v>
      </c>
      <c r="L9">
        <v>7364400</v>
      </c>
      <c r="M9">
        <v>7086000</v>
      </c>
      <c r="N9">
        <f>L9+M9</f>
        <v>14450400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N5"/>
  <sheetViews>
    <sheetView zoomScaleSheetLayoutView="100" workbookViewId="0" topLeftCell="A1">
      <selection activeCell="O4" sqref="O4"/>
    </sheetView>
  </sheetViews>
  <sheetFormatPr defaultColWidth="9.00390625" defaultRowHeight="14.25"/>
  <cols>
    <col min="4" max="5" width="9.375" style="0" bestFit="1" customWidth="1"/>
  </cols>
  <sheetData>
    <row r="2" spans="3:14" ht="14.25">
      <c r="C2">
        <v>6108</v>
      </c>
      <c r="D2">
        <v>2400</v>
      </c>
      <c r="E2">
        <f>C2*D2</f>
        <v>14659200</v>
      </c>
      <c r="H2">
        <v>3176</v>
      </c>
      <c r="I2">
        <v>3334</v>
      </c>
      <c r="J2">
        <f>SUM(H2:I2)</f>
        <v>6510</v>
      </c>
      <c r="K2">
        <v>0.12</v>
      </c>
      <c r="L2">
        <f>J2*K2</f>
        <v>781.1999999999999</v>
      </c>
      <c r="M2">
        <v>720</v>
      </c>
      <c r="N2">
        <f>L2-M2</f>
        <v>61.19999999999993</v>
      </c>
    </row>
    <row r="3" spans="4:14" ht="14.25">
      <c r="D3">
        <v>7086000</v>
      </c>
      <c r="H3">
        <v>2730</v>
      </c>
      <c r="I3">
        <v>2861</v>
      </c>
      <c r="J3">
        <f>SUM(H3:I3)</f>
        <v>5591</v>
      </c>
      <c r="K3">
        <v>0.12</v>
      </c>
      <c r="L3">
        <f>J3*K3</f>
        <v>670.92</v>
      </c>
      <c r="M3">
        <v>362.76</v>
      </c>
      <c r="N3">
        <f>L3-M3</f>
        <v>308.15999999999997</v>
      </c>
    </row>
    <row r="4" ht="14.25">
      <c r="D4">
        <v>7364400</v>
      </c>
    </row>
    <row r="5" spans="4:6" ht="14.25">
      <c r="D5">
        <f>SUM(D3:D4)</f>
        <v>14450400</v>
      </c>
      <c r="E5">
        <v>12855700</v>
      </c>
      <c r="F5">
        <f>D5-E5</f>
        <v>1594700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2015-01-26T02:53:35Z</dcterms:created>
  <dcterms:modified xsi:type="dcterms:W3CDTF">2021-02-02T04:11:47Z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